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7100" windowHeight="10260" activeTab="1"/>
  </bookViews>
  <sheets>
    <sheet name="ж11" sheetId="11" r:id="rId1"/>
    <sheet name="м11" sheetId="9" r:id="rId2"/>
  </sheets>
  <definedNames>
    <definedName name="_xlnm._FilterDatabase" localSheetId="0" hidden="1">ж11!$A$5:$AE$19</definedName>
    <definedName name="_xlnm._FilterDatabase" localSheetId="1" hidden="1">м11!$A$5:$AN$105</definedName>
    <definedName name="_xlnm.Print_Area" localSheetId="0">ж11!$A$1:$AC$19</definedName>
    <definedName name="_xlnm.Print_Area" localSheetId="1">м11!$A$1:$AN$120</definedName>
  </definedNames>
  <calcPr calcId="125725"/>
</workbook>
</file>

<file path=xl/calcChain.xml><?xml version="1.0" encoding="utf-8"?>
<calcChain xmlns="http://schemas.openxmlformats.org/spreadsheetml/2006/main">
  <c r="B8" i="9"/>
  <c r="B9"/>
  <c r="B10"/>
  <c r="B11"/>
  <c r="B12"/>
  <c r="B13"/>
  <c r="AI44"/>
  <c r="AH44"/>
  <c r="AF37" i="11"/>
  <c r="Z24"/>
  <c r="Y24"/>
  <c r="AF38"/>
  <c r="Z16"/>
  <c r="Y16"/>
  <c r="AB16" s="1"/>
  <c r="C16" s="1"/>
  <c r="AI60" i="9"/>
  <c r="AH60"/>
  <c r="AK60" s="1"/>
  <c r="AJ60" s="1"/>
  <c r="AI61"/>
  <c r="AH61"/>
  <c r="AK61" s="1"/>
  <c r="AJ61" s="1"/>
  <c r="AI68"/>
  <c r="AH68"/>
  <c r="AI64"/>
  <c r="AH64"/>
  <c r="AI73"/>
  <c r="AH73"/>
  <c r="AK73" s="1"/>
  <c r="C73" s="1"/>
  <c r="AI32"/>
  <c r="AH32"/>
  <c r="AK32" s="1"/>
  <c r="C32" s="1"/>
  <c r="AK44" l="1"/>
  <c r="C44" s="1"/>
  <c r="AA16" i="11"/>
  <c r="AK68" i="9"/>
  <c r="AJ68" s="1"/>
  <c r="C60"/>
  <c r="C61"/>
  <c r="AK64"/>
  <c r="C64" s="1"/>
  <c r="AJ73"/>
  <c r="AJ32"/>
  <c r="AJ44" l="1"/>
  <c r="C68"/>
  <c r="AJ64"/>
  <c r="AI25" l="1"/>
  <c r="AH25"/>
  <c r="AI17"/>
  <c r="AH17"/>
  <c r="AI11"/>
  <c r="AH11"/>
  <c r="AI9"/>
  <c r="AH9"/>
  <c r="AK9" s="1"/>
  <c r="AJ9" s="1"/>
  <c r="AI70"/>
  <c r="AH70"/>
  <c r="AI72"/>
  <c r="AH72"/>
  <c r="AI43"/>
  <c r="AH43"/>
  <c r="AF40" i="11"/>
  <c r="Z25"/>
  <c r="Y25"/>
  <c r="AB25" s="1"/>
  <c r="AA25" s="1"/>
  <c r="AI78" i="9"/>
  <c r="AH78"/>
  <c r="AI109"/>
  <c r="AH109"/>
  <c r="AK109" s="1"/>
  <c r="AJ109" s="1"/>
  <c r="AI14"/>
  <c r="AH14"/>
  <c r="AI63"/>
  <c r="AH63"/>
  <c r="AI76"/>
  <c r="AH76"/>
  <c r="AI56"/>
  <c r="AH56"/>
  <c r="AF52" i="11"/>
  <c r="Z19"/>
  <c r="Y19"/>
  <c r="AF51"/>
  <c r="Z18"/>
  <c r="Y18"/>
  <c r="AK16" i="9"/>
  <c r="C16" s="1"/>
  <c r="AK45"/>
  <c r="C45" s="1"/>
  <c r="AF46" i="11"/>
  <c r="AF45"/>
  <c r="Z23"/>
  <c r="Y23"/>
  <c r="AF44"/>
  <c r="Z17"/>
  <c r="Y17"/>
  <c r="AB18" s="1"/>
  <c r="AF43"/>
  <c r="Z29"/>
  <c r="Y29"/>
  <c r="AB29" s="1"/>
  <c r="AF42"/>
  <c r="AF41"/>
  <c r="Z27"/>
  <c r="Y27"/>
  <c r="AB27" s="1"/>
  <c r="AH15" i="9"/>
  <c r="AK15" s="1"/>
  <c r="C15" s="1"/>
  <c r="AI15"/>
  <c r="AH23"/>
  <c r="AK23" s="1"/>
  <c r="C23" s="1"/>
  <c r="AI23"/>
  <c r="AH35"/>
  <c r="AI35"/>
  <c r="AH20"/>
  <c r="AK20" s="1"/>
  <c r="AI20"/>
  <c r="AH92"/>
  <c r="AK92" s="1"/>
  <c r="C92" s="1"/>
  <c r="AI92"/>
  <c r="AH27"/>
  <c r="AI27"/>
  <c r="AH7"/>
  <c r="AK7" s="1"/>
  <c r="C7" s="1"/>
  <c r="AI7"/>
  <c r="AH26"/>
  <c r="AK26" s="1"/>
  <c r="C26" s="1"/>
  <c r="AI26"/>
  <c r="AH24"/>
  <c r="AK24" s="1"/>
  <c r="C24" s="1"/>
  <c r="AI24"/>
  <c r="AH6"/>
  <c r="AI6"/>
  <c r="AH12"/>
  <c r="AK12" s="1"/>
  <c r="C12" s="1"/>
  <c r="AI12"/>
  <c r="AI16"/>
  <c r="AH103"/>
  <c r="AI103"/>
  <c r="AH19"/>
  <c r="AI19"/>
  <c r="AI21"/>
  <c r="AK21"/>
  <c r="AJ21" s="1"/>
  <c r="AH80"/>
  <c r="AI80"/>
  <c r="AI28"/>
  <c r="AK28"/>
  <c r="AJ28" s="1"/>
  <c r="AH95"/>
  <c r="AI95"/>
  <c r="AH54"/>
  <c r="AK54" s="1"/>
  <c r="C54" s="1"/>
  <c r="AI54"/>
  <c r="AH31"/>
  <c r="AK31" s="1"/>
  <c r="C31" s="1"/>
  <c r="AI31"/>
  <c r="AI42"/>
  <c r="AK42"/>
  <c r="AJ42" s="1"/>
  <c r="AI18"/>
  <c r="AK18"/>
  <c r="AJ18" s="1"/>
  <c r="AH104"/>
  <c r="AK104" s="1"/>
  <c r="AI104"/>
  <c r="AH8"/>
  <c r="AK8" s="1"/>
  <c r="C8" s="1"/>
  <c r="AI8"/>
  <c r="AH30"/>
  <c r="AK30" s="1"/>
  <c r="C30" s="1"/>
  <c r="AI30"/>
  <c r="AH48"/>
  <c r="AK48" s="1"/>
  <c r="C48" s="1"/>
  <c r="AI48"/>
  <c r="AH66"/>
  <c r="AK66" s="1"/>
  <c r="AI66"/>
  <c r="AH93"/>
  <c r="AK93" s="1"/>
  <c r="C93" s="1"/>
  <c r="AI93"/>
  <c r="AH38"/>
  <c r="AK38" s="1"/>
  <c r="C38" s="1"/>
  <c r="AI38"/>
  <c r="AH22"/>
  <c r="AK22" s="1"/>
  <c r="C22" s="1"/>
  <c r="AI22"/>
  <c r="AH40"/>
  <c r="AK40" s="1"/>
  <c r="C40" s="1"/>
  <c r="AI40"/>
  <c r="AH50"/>
  <c r="AK50" s="1"/>
  <c r="C50" s="1"/>
  <c r="AI50"/>
  <c r="AI29"/>
  <c r="AK29"/>
  <c r="C29" s="1"/>
  <c r="AH97"/>
  <c r="AK97" s="1"/>
  <c r="AI97"/>
  <c r="AH77"/>
  <c r="AK77" s="1"/>
  <c r="AJ77" s="1"/>
  <c r="AI77"/>
  <c r="AH10"/>
  <c r="AK10" s="1"/>
  <c r="C10" s="1"/>
  <c r="AI10"/>
  <c r="AH83"/>
  <c r="AK83" s="1"/>
  <c r="C83" s="1"/>
  <c r="AI83"/>
  <c r="AH49"/>
  <c r="AK49" s="1"/>
  <c r="C49" s="1"/>
  <c r="AI49"/>
  <c r="AH58"/>
  <c r="AI58"/>
  <c r="AH55"/>
  <c r="AK55" s="1"/>
  <c r="AI55"/>
  <c r="AH57"/>
  <c r="AK57" s="1"/>
  <c r="AI57"/>
  <c r="AH96"/>
  <c r="AK96" s="1"/>
  <c r="AI96"/>
  <c r="AI45"/>
  <c r="AH36"/>
  <c r="AK36" s="1"/>
  <c r="AI36"/>
  <c r="AH53"/>
  <c r="AI53"/>
  <c r="AH59"/>
  <c r="AK59" s="1"/>
  <c r="C59" s="1"/>
  <c r="AI59"/>
  <c r="AH62"/>
  <c r="AK62" s="1"/>
  <c r="AI62"/>
  <c r="AH52"/>
  <c r="AK52" s="1"/>
  <c r="C52" s="1"/>
  <c r="AI52"/>
  <c r="AI13"/>
  <c r="AK13"/>
  <c r="AJ13" s="1"/>
  <c r="AH39"/>
  <c r="AI39"/>
  <c r="AH86"/>
  <c r="AK86" s="1"/>
  <c r="C86" s="1"/>
  <c r="AI86"/>
  <c r="AH69"/>
  <c r="AI69"/>
  <c r="AH34"/>
  <c r="AK34" s="1"/>
  <c r="C34" s="1"/>
  <c r="AI34"/>
  <c r="AH71"/>
  <c r="AI71"/>
  <c r="AH65"/>
  <c r="AI65"/>
  <c r="AH75"/>
  <c r="AI75"/>
  <c r="AH74"/>
  <c r="AK74" s="1"/>
  <c r="C74" s="1"/>
  <c r="AI74"/>
  <c r="AH47"/>
  <c r="AI47"/>
  <c r="AH46"/>
  <c r="AK46" s="1"/>
  <c r="C46" s="1"/>
  <c r="AI46"/>
  <c r="AH90"/>
  <c r="AK90" s="1"/>
  <c r="C90" s="1"/>
  <c r="AI90"/>
  <c r="AH94"/>
  <c r="AK94" s="1"/>
  <c r="C94" s="1"/>
  <c r="AI94"/>
  <c r="AH108"/>
  <c r="AI108"/>
  <c r="AH85"/>
  <c r="AI85"/>
  <c r="AH87"/>
  <c r="AK87" s="1"/>
  <c r="C87" s="1"/>
  <c r="AI87"/>
  <c r="AH51"/>
  <c r="AK51" s="1"/>
  <c r="C51" s="1"/>
  <c r="AI51"/>
  <c r="AI102"/>
  <c r="AK102"/>
  <c r="AJ102" s="1"/>
  <c r="AH105"/>
  <c r="AK105" s="1"/>
  <c r="AI105"/>
  <c r="AH37"/>
  <c r="AI37"/>
  <c r="AH79"/>
  <c r="AI79"/>
  <c r="AH81"/>
  <c r="AK81" s="1"/>
  <c r="C81" s="1"/>
  <c r="AI81"/>
  <c r="AH84"/>
  <c r="AK84" s="1"/>
  <c r="AI84"/>
  <c r="AH88"/>
  <c r="AK88" s="1"/>
  <c r="C88" s="1"/>
  <c r="AI88"/>
  <c r="AH89"/>
  <c r="AK89" s="1"/>
  <c r="C89" s="1"/>
  <c r="AI89"/>
  <c r="AH91"/>
  <c r="AK91" s="1"/>
  <c r="C91" s="1"/>
  <c r="AI91"/>
  <c r="AH67"/>
  <c r="AK67" s="1"/>
  <c r="AI67"/>
  <c r="AH98"/>
  <c r="AI98"/>
  <c r="AH99"/>
  <c r="AK99" s="1"/>
  <c r="C99" s="1"/>
  <c r="AI99"/>
  <c r="AH100"/>
  <c r="AK100" s="1"/>
  <c r="C100" s="1"/>
  <c r="AI100"/>
  <c r="AH101"/>
  <c r="AK101" s="1"/>
  <c r="AI101"/>
  <c r="AH106"/>
  <c r="AK106" s="1"/>
  <c r="C106" s="1"/>
  <c r="AI106"/>
  <c r="AH107"/>
  <c r="AK107" s="1"/>
  <c r="C107" s="1"/>
  <c r="AI107"/>
  <c r="AH110"/>
  <c r="AK110" s="1"/>
  <c r="AJ110" s="1"/>
  <c r="AI110"/>
  <c r="AH41"/>
  <c r="AK41" s="1"/>
  <c r="AI41"/>
  <c r="AH82"/>
  <c r="AK82" s="1"/>
  <c r="AI82"/>
  <c r="AH33"/>
  <c r="AK33" s="1"/>
  <c r="C33" s="1"/>
  <c r="AI33"/>
  <c r="AB17" i="11" l="1"/>
  <c r="C17" s="1"/>
  <c r="AN84" i="9"/>
  <c r="AJ36"/>
  <c r="C36"/>
  <c r="AK63"/>
  <c r="AJ63" s="1"/>
  <c r="AN71"/>
  <c r="AN83"/>
  <c r="AN78"/>
  <c r="AN80"/>
  <c r="AK79"/>
  <c r="C79" s="1"/>
  <c r="AN85"/>
  <c r="AK25"/>
  <c r="AJ25" s="1"/>
  <c r="AN79"/>
  <c r="AK108"/>
  <c r="AJ108" s="1"/>
  <c r="AN81"/>
  <c r="AK75"/>
  <c r="AJ75" s="1"/>
  <c r="AN86"/>
  <c r="AK69"/>
  <c r="C69" s="1"/>
  <c r="AN82"/>
  <c r="AK11"/>
  <c r="AJ11" s="1"/>
  <c r="AN77"/>
  <c r="AK17"/>
  <c r="AJ17" s="1"/>
  <c r="C9"/>
  <c r="AN90"/>
  <c r="AN68"/>
  <c r="AN89"/>
  <c r="AN96"/>
  <c r="AK72"/>
  <c r="AJ72" s="1"/>
  <c r="AK70"/>
  <c r="AJ70" s="1"/>
  <c r="AK43"/>
  <c r="AJ43" s="1"/>
  <c r="AN97"/>
  <c r="C25" i="11"/>
  <c r="AK78" i="9"/>
  <c r="AJ78" s="1"/>
  <c r="C109"/>
  <c r="AN21"/>
  <c r="AN109"/>
  <c r="AK14"/>
  <c r="AJ14" s="1"/>
  <c r="AA29" i="11"/>
  <c r="AB19"/>
  <c r="AN106" i="9"/>
  <c r="AN107"/>
  <c r="AN110"/>
  <c r="AK56"/>
  <c r="AJ56" s="1"/>
  <c r="AN108"/>
  <c r="AK76"/>
  <c r="C76" s="1"/>
  <c r="C19" i="11"/>
  <c r="C27"/>
  <c r="AN105" i="9"/>
  <c r="AN104"/>
  <c r="AK58"/>
  <c r="AJ58" s="1"/>
  <c r="AA17" i="11"/>
  <c r="C29"/>
  <c r="AA27"/>
  <c r="C28" i="9"/>
  <c r="AJ24"/>
  <c r="AJ45"/>
  <c r="AJ26"/>
  <c r="AK19"/>
  <c r="C19" s="1"/>
  <c r="AK103"/>
  <c r="C103" s="1"/>
  <c r="AJ12"/>
  <c r="AJ15"/>
  <c r="C82"/>
  <c r="AJ106"/>
  <c r="AK98"/>
  <c r="C98" s="1"/>
  <c r="AJ88"/>
  <c r="AK37"/>
  <c r="C37" s="1"/>
  <c r="AK85"/>
  <c r="C85" s="1"/>
  <c r="AJ46"/>
  <c r="AK65"/>
  <c r="C65" s="1"/>
  <c r="AJ86"/>
  <c r="AJ59"/>
  <c r="C57"/>
  <c r="AJ83"/>
  <c r="AJ50"/>
  <c r="AJ8"/>
  <c r="AK95"/>
  <c r="C95" s="1"/>
  <c r="AJ7"/>
  <c r="AJ41"/>
  <c r="C41"/>
  <c r="AJ67"/>
  <c r="C67"/>
  <c r="AJ105"/>
  <c r="C105"/>
  <c r="C96"/>
  <c r="AJ96"/>
  <c r="C97"/>
  <c r="AJ97"/>
  <c r="AJ54"/>
  <c r="C20"/>
  <c r="AJ20"/>
  <c r="AJ101"/>
  <c r="C101"/>
  <c r="C84"/>
  <c r="AJ84"/>
  <c r="AJ40"/>
  <c r="AJ104"/>
  <c r="C104"/>
  <c r="C62"/>
  <c r="AJ62"/>
  <c r="AJ49"/>
  <c r="AJ66"/>
  <c r="C66"/>
  <c r="C110"/>
  <c r="AJ10"/>
  <c r="C77"/>
  <c r="AN103"/>
  <c r="C102"/>
  <c r="AK47"/>
  <c r="C47" s="1"/>
  <c r="AK71"/>
  <c r="C71" s="1"/>
  <c r="AK39"/>
  <c r="C39" s="1"/>
  <c r="C13"/>
  <c r="AK53"/>
  <c r="C53" s="1"/>
  <c r="C55"/>
  <c r="AJ29"/>
  <c r="AJ93"/>
  <c r="C18"/>
  <c r="C42"/>
  <c r="AK80"/>
  <c r="C80" s="1"/>
  <c r="C21"/>
  <c r="AJ16"/>
  <c r="AK6"/>
  <c r="C6" s="1"/>
  <c r="B7" s="1"/>
  <c r="AK27"/>
  <c r="C27" s="1"/>
  <c r="AK35"/>
  <c r="C35" s="1"/>
  <c r="AJ33"/>
  <c r="AJ107"/>
  <c r="AJ89"/>
  <c r="AJ38"/>
  <c r="AJ30"/>
  <c r="AJ99"/>
  <c r="AJ87"/>
  <c r="AJ90"/>
  <c r="AJ100"/>
  <c r="AJ91"/>
  <c r="AJ81"/>
  <c r="AJ51"/>
  <c r="AJ94"/>
  <c r="AJ74"/>
  <c r="AJ34"/>
  <c r="AJ52"/>
  <c r="AJ22"/>
  <c r="AJ48"/>
  <c r="AJ31"/>
  <c r="AJ92"/>
  <c r="AJ23"/>
  <c r="AN102"/>
  <c r="AF39" i="11"/>
  <c r="Z52"/>
  <c r="Y52"/>
  <c r="AB52" s="1"/>
  <c r="AA19" s="1"/>
  <c r="AF36"/>
  <c r="Z26"/>
  <c r="Y26"/>
  <c r="AB26" s="1"/>
  <c r="Z11"/>
  <c r="Y11"/>
  <c r="AB11" s="1"/>
  <c r="C75" i="9" l="1"/>
  <c r="AJ79"/>
  <c r="C63"/>
  <c r="C108"/>
  <c r="AJ69"/>
  <c r="C25"/>
  <c r="C11"/>
  <c r="C17"/>
  <c r="AA18" i="11"/>
  <c r="C18"/>
  <c r="C72" i="9"/>
  <c r="C70"/>
  <c r="C43"/>
  <c r="C78"/>
  <c r="C14"/>
  <c r="AJ76"/>
  <c r="AA11" i="11"/>
  <c r="C56" i="9"/>
  <c r="C58"/>
  <c r="AJ65"/>
  <c r="AJ103"/>
  <c r="AJ27"/>
  <c r="AJ71"/>
  <c r="AJ98"/>
  <c r="AJ95"/>
  <c r="AJ39"/>
  <c r="AJ37"/>
  <c r="AJ19"/>
  <c r="AJ82"/>
  <c r="AJ80"/>
  <c r="AJ85"/>
  <c r="AJ57"/>
  <c r="AJ35"/>
  <c r="AJ55"/>
  <c r="AJ47"/>
  <c r="AJ6"/>
  <c r="AJ53"/>
  <c r="AA26" i="11"/>
  <c r="C26"/>
  <c r="AA52"/>
  <c r="C52"/>
  <c r="C11"/>
  <c r="AF33" l="1"/>
  <c r="Z28"/>
  <c r="Y28"/>
  <c r="AB28" s="1"/>
  <c r="Z36"/>
  <c r="Y36"/>
  <c r="AB36" s="1"/>
  <c r="AF50" l="1"/>
  <c r="Z22"/>
  <c r="Y22"/>
  <c r="AF35"/>
  <c r="Z21"/>
  <c r="Y21"/>
  <c r="AF32"/>
  <c r="Z20"/>
  <c r="Y20"/>
  <c r="AF31"/>
  <c r="Z40"/>
  <c r="Y40"/>
  <c r="AB40" s="1"/>
  <c r="AF29"/>
  <c r="Z15"/>
  <c r="Y15"/>
  <c r="AB15" s="1"/>
  <c r="AF28"/>
  <c r="Z48"/>
  <c r="Y48"/>
  <c r="AB48" s="1"/>
  <c r="AF27"/>
  <c r="Z45"/>
  <c r="Y45"/>
  <c r="AB45" s="1"/>
  <c r="AF26"/>
  <c r="Z42"/>
  <c r="Y42"/>
  <c r="AB42" s="1"/>
  <c r="AB21" l="1"/>
  <c r="AB20"/>
  <c r="AB24"/>
  <c r="C24" s="1"/>
  <c r="AB22"/>
  <c r="AB23"/>
  <c r="C28"/>
  <c r="AA40"/>
  <c r="AA28"/>
  <c r="AA42"/>
  <c r="C21" l="1"/>
  <c r="C23"/>
  <c r="AA23"/>
  <c r="AA24"/>
  <c r="AA21"/>
  <c r="C40"/>
  <c r="C20"/>
  <c r="AA20"/>
  <c r="C36"/>
  <c r="C42"/>
  <c r="AA36"/>
  <c r="AA45"/>
  <c r="C45"/>
  <c r="AF25"/>
  <c r="Z12"/>
  <c r="Y12"/>
  <c r="AB12" s="1"/>
  <c r="AF34"/>
  <c r="AF20" l="1"/>
  <c r="AF30"/>
  <c r="Z46"/>
  <c r="Y46"/>
  <c r="Y43"/>
  <c r="Z43"/>
  <c r="AF49"/>
  <c r="AF47"/>
  <c r="AF24"/>
  <c r="Z33"/>
  <c r="Y33"/>
  <c r="AB33" s="1"/>
  <c r="C33" s="1"/>
  <c r="AF23"/>
  <c r="Z30"/>
  <c r="Y30"/>
  <c r="AB30" s="1"/>
  <c r="C30" s="1"/>
  <c r="AN91" i="9"/>
  <c r="AN92"/>
  <c r="AB43" i="11" l="1"/>
  <c r="AA43" s="1"/>
  <c r="AB46"/>
  <c r="C46" s="1"/>
  <c r="AN76" i="9"/>
  <c r="AA33" i="11"/>
  <c r="C22"/>
  <c r="AA22"/>
  <c r="C43" l="1"/>
  <c r="AA46"/>
  <c r="AN98" i="9"/>
  <c r="AN100"/>
  <c r="AN69" l="1"/>
  <c r="AN99"/>
  <c r="AN66"/>
  <c r="AN73" l="1"/>
  <c r="AN61"/>
  <c r="AN26"/>
  <c r="AN74"/>
  <c r="Y8" i="11"/>
  <c r="AB8" s="1"/>
  <c r="Z8"/>
  <c r="AF6"/>
  <c r="Y6"/>
  <c r="Z6"/>
  <c r="AF7"/>
  <c r="Y32"/>
  <c r="AB32" s="1"/>
  <c r="Z32"/>
  <c r="AF8"/>
  <c r="Y7"/>
  <c r="AB7" s="1"/>
  <c r="Z7"/>
  <c r="AF9"/>
  <c r="Y10"/>
  <c r="AB10" s="1"/>
  <c r="Z10"/>
  <c r="AF10"/>
  <c r="Y14"/>
  <c r="AB14" s="1"/>
  <c r="Z14"/>
  <c r="AF11"/>
  <c r="Y38"/>
  <c r="AB38" s="1"/>
  <c r="Z38"/>
  <c r="AF12"/>
  <c r="Y37"/>
  <c r="AB37" s="1"/>
  <c r="Z37"/>
  <c r="AF13"/>
  <c r="Y13"/>
  <c r="AB13" s="1"/>
  <c r="Z13"/>
  <c r="AF14"/>
  <c r="Y51"/>
  <c r="AB51" s="1"/>
  <c r="Z51"/>
  <c r="AF48"/>
  <c r="Y49"/>
  <c r="AB49" s="1"/>
  <c r="Z49"/>
  <c r="AF15"/>
  <c r="AF16"/>
  <c r="Y35"/>
  <c r="AB35" s="1"/>
  <c r="Z35"/>
  <c r="AF17"/>
  <c r="AF18"/>
  <c r="Y41"/>
  <c r="AB41" s="1"/>
  <c r="Z41"/>
  <c r="AF19"/>
  <c r="Y47"/>
  <c r="AB47" s="1"/>
  <c r="Z47"/>
  <c r="Y31"/>
  <c r="AB31" s="1"/>
  <c r="C31" s="1"/>
  <c r="Z31"/>
  <c r="AF21"/>
  <c r="Y9"/>
  <c r="AB9" s="1"/>
  <c r="Z9"/>
  <c r="AF22"/>
  <c r="Y44"/>
  <c r="AB44" s="1"/>
  <c r="Z44"/>
  <c r="Y50"/>
  <c r="AB50" s="1"/>
  <c r="Z50"/>
  <c r="Y39"/>
  <c r="AB39" s="1"/>
  <c r="Z39"/>
  <c r="Y34"/>
  <c r="AB34" s="1"/>
  <c r="Z34"/>
  <c r="AN88" i="9" l="1"/>
  <c r="AN18"/>
  <c r="AN70"/>
  <c r="AN87"/>
  <c r="AN63"/>
  <c r="AN62"/>
  <c r="AN67"/>
  <c r="AN58"/>
  <c r="AA30" i="11"/>
  <c r="C39"/>
  <c r="AA44"/>
  <c r="AN65" i="9"/>
  <c r="AN59"/>
  <c r="AN56"/>
  <c r="AN53"/>
  <c r="AN55"/>
  <c r="AN31"/>
  <c r="AN46"/>
  <c r="C13" i="11"/>
  <c r="AN33" i="9"/>
  <c r="C9" i="11"/>
  <c r="C8"/>
  <c r="C37"/>
  <c r="AB6"/>
  <c r="C32" s="1"/>
  <c r="C50"/>
  <c r="AN75" i="9"/>
  <c r="AN51"/>
  <c r="AN50"/>
  <c r="AN64"/>
  <c r="AN57"/>
  <c r="AN52"/>
  <c r="AN22"/>
  <c r="AN17"/>
  <c r="AN49"/>
  <c r="AN39"/>
  <c r="AN25"/>
  <c r="AN60"/>
  <c r="AN19"/>
  <c r="AN32"/>
  <c r="AN11"/>
  <c r="AN24"/>
  <c r="AN9"/>
  <c r="AN94"/>
  <c r="AN48"/>
  <c r="AN93"/>
  <c r="AN47"/>
  <c r="AN20"/>
  <c r="AN14"/>
  <c r="C51" i="11"/>
  <c r="AA51"/>
  <c r="C34"/>
  <c r="AA34"/>
  <c r="AA31"/>
  <c r="AN45" i="9"/>
  <c r="AN44"/>
  <c r="AN38"/>
  <c r="AN41"/>
  <c r="AN101"/>
  <c r="AN15"/>
  <c r="AN37"/>
  <c r="AA39" i="11"/>
  <c r="C47"/>
  <c r="AA47"/>
  <c r="AN28" i="9"/>
  <c r="AN36"/>
  <c r="AN29"/>
  <c r="AN16"/>
  <c r="AN8"/>
  <c r="AN43"/>
  <c r="AN72"/>
  <c r="AN27"/>
  <c r="AN6"/>
  <c r="AN35"/>
  <c r="AN42"/>
  <c r="AN7"/>
  <c r="AN23"/>
  <c r="AN10"/>
  <c r="AN30"/>
  <c r="AN95"/>
  <c r="AN40"/>
  <c r="AN34"/>
  <c r="AN13"/>
  <c r="AN12"/>
  <c r="AA49" i="11" l="1"/>
  <c r="AA13"/>
  <c r="C44"/>
  <c r="AA9"/>
  <c r="C7"/>
  <c r="C6"/>
  <c r="AA10"/>
  <c r="AA12"/>
  <c r="AA48"/>
  <c r="AA50"/>
  <c r="C15"/>
  <c r="AA15"/>
  <c r="C48"/>
  <c r="AA14"/>
  <c r="C12"/>
  <c r="AA41"/>
  <c r="AA38"/>
  <c r="C41"/>
  <c r="AA35"/>
  <c r="C10"/>
  <c r="C49"/>
  <c r="C14"/>
  <c r="AA6"/>
  <c r="AA37"/>
  <c r="C38"/>
  <c r="C35"/>
  <c r="AA7"/>
  <c r="AA8"/>
  <c r="AA32"/>
</calcChain>
</file>

<file path=xl/sharedStrings.xml><?xml version="1.0" encoding="utf-8"?>
<sst xmlns="http://schemas.openxmlformats.org/spreadsheetml/2006/main" count="622" uniqueCount="220">
  <si>
    <t>№ п/п</t>
  </si>
  <si>
    <t>Вспомогательная</t>
  </si>
  <si>
    <t>Фамилия, имя</t>
  </si>
  <si>
    <t>Город</t>
  </si>
  <si>
    <t>Бонусные очки</t>
  </si>
  <si>
    <t>ИТОГО ОЧКИ</t>
  </si>
  <si>
    <t>Тверь</t>
  </si>
  <si>
    <t>Удомля</t>
  </si>
  <si>
    <t>Год рождения</t>
  </si>
  <si>
    <t>Гусакова Ирина</t>
  </si>
  <si>
    <t>Платунова Светлана</t>
  </si>
  <si>
    <t>Болдовская Ирина</t>
  </si>
  <si>
    <t>Гужилова Людмила</t>
  </si>
  <si>
    <t>Гвоздикова Инесса</t>
  </si>
  <si>
    <t>Буренков Андрей</t>
  </si>
  <si>
    <t>Кошелев Александр</t>
  </si>
  <si>
    <t>Мухамеджанов Дмитрий</t>
  </si>
  <si>
    <t>Некрасов Алексей</t>
  </si>
  <si>
    <t>Панкин Павел</t>
  </si>
  <si>
    <t>Шевчук Валерий</t>
  </si>
  <si>
    <t>Дубов Анатолий</t>
  </si>
  <si>
    <t>Лобода Георгий</t>
  </si>
  <si>
    <t xml:space="preserve">Виноградов Александр </t>
  </si>
  <si>
    <t>Зубцов</t>
  </si>
  <si>
    <t>Клин</t>
  </si>
  <si>
    <t>Ржев</t>
  </si>
  <si>
    <t>Белошапко  Наталья</t>
  </si>
  <si>
    <t>Лавров Владимир</t>
  </si>
  <si>
    <t>Поздняков Евгений</t>
  </si>
  <si>
    <t>Неустроев Александр</t>
  </si>
  <si>
    <t>Карпунин Виктор</t>
  </si>
  <si>
    <t>Воротилина Анна</t>
  </si>
  <si>
    <t>РНИ</t>
  </si>
  <si>
    <t>Рейтинг</t>
  </si>
  <si>
    <t>Категория турнира, сетка</t>
  </si>
  <si>
    <t>Кобрешвили Давид</t>
  </si>
  <si>
    <t>Супрун Андрей</t>
  </si>
  <si>
    <t>Иванов Алексей Вяч.</t>
  </si>
  <si>
    <t>Москва</t>
  </si>
  <si>
    <t>+</t>
  </si>
  <si>
    <t>Ильинская Наталья</t>
  </si>
  <si>
    <t>Разумов Александр</t>
  </si>
  <si>
    <t>Замятин Владимир</t>
  </si>
  <si>
    <t>Кондратьева Инна</t>
  </si>
  <si>
    <t>Кондратьев Алексей Ю.</t>
  </si>
  <si>
    <t>Крутов Сергей</t>
  </si>
  <si>
    <t>Симонов Павел</t>
  </si>
  <si>
    <t>Кузовова Ольга</t>
  </si>
  <si>
    <t>Бондаренко Евгений</t>
  </si>
  <si>
    <t>Мироненко Инна</t>
  </si>
  <si>
    <t>Берсенев Михаил</t>
  </si>
  <si>
    <t>Сурская Елена</t>
  </si>
  <si>
    <t>Петров Руслан</t>
  </si>
  <si>
    <t>Кузьмин Андрей</t>
  </si>
  <si>
    <t>Бурцев Александр</t>
  </si>
  <si>
    <t>Савельев Анатолий</t>
  </si>
  <si>
    <t>турниры, не вошедшие в число зачетных, к которым относятся лучшие 6 турниров, сыгранные в течение 52 недель</t>
  </si>
  <si>
    <t>Щеглов Виталий</t>
  </si>
  <si>
    <t>Тянтова Ирина</t>
  </si>
  <si>
    <t>Возрастная группа  30+</t>
  </si>
  <si>
    <t>Нечеталенко Сергей</t>
  </si>
  <si>
    <t>Любченко Сергей</t>
  </si>
  <si>
    <t>Лукомник Павел</t>
  </si>
  <si>
    <t>Иванников Дмитрий</t>
  </si>
  <si>
    <t>Жукова Наталья</t>
  </si>
  <si>
    <t>Всего сыгранных турниров (без Мастерс и бонусных)</t>
  </si>
  <si>
    <t>Незачетные турниры (&gt; 6 турн., худшие из сыгранных, искл.  "Мастерс")</t>
  </si>
  <si>
    <t>Князюк Мария</t>
  </si>
  <si>
    <t>Заикина Татьяна</t>
  </si>
  <si>
    <t>Гончаров Александр</t>
  </si>
  <si>
    <t>Григор Егор</t>
  </si>
  <si>
    <t>которых в сетке меньше 4 (для турниров выше 4-й категории)</t>
  </si>
  <si>
    <t xml:space="preserve">0- участнику турнира, отказавшемуся играть в турнире, а также участникам, </t>
  </si>
  <si>
    <t>Аракелян Нерсес</t>
  </si>
  <si>
    <t>Мухортова Светлана</t>
  </si>
  <si>
    <t>Кутовенко Виталий</t>
  </si>
  <si>
    <t>Гончаров Александр Ал.</t>
  </si>
  <si>
    <t xml:space="preserve">Абалин Андрей </t>
  </si>
  <si>
    <t>Моторкин Дмитрий</t>
  </si>
  <si>
    <t>Плескач Михаил</t>
  </si>
  <si>
    <t>Родионова Наталья</t>
  </si>
  <si>
    <t>Ковбас Ирина</t>
  </si>
  <si>
    <t>Черемухин Олег</t>
  </si>
  <si>
    <t>Ермолаев Константин</t>
  </si>
  <si>
    <t>Конаково</t>
  </si>
  <si>
    <t>Никитин Тимур</t>
  </si>
  <si>
    <t>Ланков Андрей</t>
  </si>
  <si>
    <t>Боброва Юджина</t>
  </si>
  <si>
    <t>Козляков Олег</t>
  </si>
  <si>
    <t>Орлов Дмитрий</t>
  </si>
  <si>
    <t xml:space="preserve">Кудрявцев Александр </t>
  </si>
  <si>
    <t>Синеокий Станислав</t>
  </si>
  <si>
    <t>Романов Роман</t>
  </si>
  <si>
    <t>Ильинский Владимир</t>
  </si>
  <si>
    <t>Тиханов Анатолий</t>
  </si>
  <si>
    <t>Казарьянц Юрий</t>
  </si>
  <si>
    <t>Суворов Михаил</t>
  </si>
  <si>
    <t>Масюков Владимир</t>
  </si>
  <si>
    <t>Келюх Денис</t>
  </si>
  <si>
    <t>Круглов Дмитрий</t>
  </si>
  <si>
    <t>Арсеньева Надежда</t>
  </si>
  <si>
    <t>Белякова Людмила</t>
  </si>
  <si>
    <t>Арефьев Николай</t>
  </si>
  <si>
    <t>В.Волочек</t>
  </si>
  <si>
    <t>Гришин Алексей</t>
  </si>
  <si>
    <t>Морозов Павел</t>
  </si>
  <si>
    <t>Авдеев Владимир</t>
  </si>
  <si>
    <t>Колошва В.В.</t>
  </si>
  <si>
    <t>В рейтинге учтены результаты соревнований только членов РСОО ФТТО, уплативших членские взносы за 2019-20 годы</t>
  </si>
  <si>
    <t>Оплата за 2020</t>
  </si>
  <si>
    <t>Демьянова Екатерина</t>
  </si>
  <si>
    <t>Жуков Дмитрий</t>
  </si>
  <si>
    <t>Кайяли Мухаб</t>
  </si>
  <si>
    <t>Кашина Елена</t>
  </si>
  <si>
    <t>Крутов Александр</t>
  </si>
  <si>
    <t>Крутова Марина</t>
  </si>
  <si>
    <t xml:space="preserve">Кураксин Станислав </t>
  </si>
  <si>
    <t>Лазарева Наталья</t>
  </si>
  <si>
    <t xml:space="preserve">Левицкий Валерий </t>
  </si>
  <si>
    <t xml:space="preserve">Назарова Кира </t>
  </si>
  <si>
    <t>Зевахина Полина</t>
  </si>
  <si>
    <t>Калмакова Наталья</t>
  </si>
  <si>
    <t>Телешов Евгений</t>
  </si>
  <si>
    <t>Хрусталев Артем</t>
  </si>
  <si>
    <t>Чураков Михаил</t>
  </si>
  <si>
    <t>Товаров Вячеслав</t>
  </si>
  <si>
    <t>Казаков Игорь</t>
  </si>
  <si>
    <t>Гагарин</t>
  </si>
  <si>
    <t>ПушкинСергей</t>
  </si>
  <si>
    <t xml:space="preserve">Бурмистрова Светлана </t>
  </si>
  <si>
    <t>Лукомник Татьяна</t>
  </si>
  <si>
    <t>Журавлева Светлана</t>
  </si>
  <si>
    <t>Ноженко Евгений</t>
  </si>
  <si>
    <t>Иванов Михаил</t>
  </si>
  <si>
    <t>Шаховская</t>
  </si>
  <si>
    <t>Тихонов Сергей</t>
  </si>
  <si>
    <t>Медведев Николай</t>
  </si>
  <si>
    <t>Щербинин Никита</t>
  </si>
  <si>
    <t>Захаров Сергей</t>
  </si>
  <si>
    <t>Качан Олег</t>
  </si>
  <si>
    <t>Щербинин  Сергей</t>
  </si>
  <si>
    <t>Веселова Татьяна</t>
  </si>
  <si>
    <t>Соколова Елена</t>
  </si>
  <si>
    <t>Волынец Анжела</t>
  </si>
  <si>
    <t>Щербакова Юлия</t>
  </si>
  <si>
    <t>Торжок</t>
  </si>
  <si>
    <t>Кузнецов Сергей</t>
  </si>
  <si>
    <t xml:space="preserve">Гусляков Алексей </t>
  </si>
  <si>
    <t>Мосунов Виталий</t>
  </si>
  <si>
    <t>На призы РСОО ФТТО, абсолют</t>
  </si>
  <si>
    <t>Яковчик Ирина</t>
  </si>
  <si>
    <t>Оплата за 2021</t>
  </si>
  <si>
    <t>Сергеева Надежда</t>
  </si>
  <si>
    <t>Шакко Анастасия</t>
  </si>
  <si>
    <t>Шумакова Надежда</t>
  </si>
  <si>
    <t>Кузнецова Анна</t>
  </si>
  <si>
    <t>Артемьева Евгения</t>
  </si>
  <si>
    <t>в которых в сетке меньше 6 (для турниров выше 4-й категории)</t>
  </si>
  <si>
    <t>В рейтинге учтены результаты соревнований только членов РСОО ФТТО, уплативших членские взносы за 2020-21 годы</t>
  </si>
  <si>
    <t>: игры ветеранов в абсолюте</t>
  </si>
  <si>
    <t>: игры ветеранов 35+ и выше</t>
  </si>
  <si>
    <t>: игры ветеранов 50+ при паралельной игре</t>
  </si>
  <si>
    <t>Горшкова Юлия</t>
  </si>
  <si>
    <t>Щеголева Елена</t>
  </si>
  <si>
    <t>Наумов Борис</t>
  </si>
  <si>
    <t>Соловей Михаил</t>
  </si>
  <si>
    <t>Денисов Валерий</t>
  </si>
  <si>
    <t>Саврасов Александр</t>
  </si>
  <si>
    <t>Шибин Игорь</t>
  </si>
  <si>
    <t>Брыскин Анатолий</t>
  </si>
  <si>
    <t>Тишкин Николай</t>
  </si>
  <si>
    <t>Долина Наталья</t>
  </si>
  <si>
    <t>19..</t>
  </si>
  <si>
    <t>Крылов Алексей</t>
  </si>
  <si>
    <t>Нахатокян Арарат</t>
  </si>
  <si>
    <t>Супренков Александр</t>
  </si>
  <si>
    <t>Бакурский Дмитрий</t>
  </si>
  <si>
    <t xml:space="preserve">Турнир в Конаково-21 (абсолют) </t>
  </si>
  <si>
    <t xml:space="preserve">Чемпионат г.Твери-21 </t>
  </si>
  <si>
    <t xml:space="preserve">Турнир "Дню победы21"  Зубцов,  абсолют16+ </t>
  </si>
  <si>
    <t>Ветков Дмитрий</t>
  </si>
  <si>
    <t>Роженков Алексей</t>
  </si>
  <si>
    <t>Лукьянов Антон</t>
  </si>
  <si>
    <t>Рассола Александр</t>
  </si>
  <si>
    <t>Егоров Антон</t>
  </si>
  <si>
    <t>Шакко Алексей</t>
  </si>
  <si>
    <t>Бакутский Дмитрий</t>
  </si>
  <si>
    <t>Смирнов Александр</t>
  </si>
  <si>
    <t>Куклин Виталий</t>
  </si>
  <si>
    <t>Кудлай Борис</t>
  </si>
  <si>
    <t>Зимний Чемпионат Тверской области 01.21" (абсолют)</t>
  </si>
  <si>
    <t>Турнир "Динамо" - 03.21 (абсолют)</t>
  </si>
  <si>
    <t>Кубок "Арены тенниса"-05.21 Шаблино 1-й тур</t>
  </si>
  <si>
    <r>
      <t>Турнир Чемпионат г. Зубцова-08.21,  ветераны</t>
    </r>
    <r>
      <rPr>
        <sz val="8"/>
        <color theme="4"/>
        <rFont val="Arial Cyr"/>
        <charset val="204"/>
      </rPr>
      <t xml:space="preserve"> </t>
    </r>
    <r>
      <rPr>
        <sz val="8"/>
        <rFont val="Arial Cyr"/>
        <charset val="204"/>
      </rPr>
      <t>50+</t>
    </r>
  </si>
  <si>
    <r>
      <t xml:space="preserve">Турнир "Дню России- 07.21"  Зубцов,  абсолют16+ и </t>
    </r>
    <r>
      <rPr>
        <sz val="8"/>
        <color theme="3" tint="0.39997558519241921"/>
        <rFont val="Arial Cyr"/>
        <charset val="204"/>
      </rPr>
      <t>50+</t>
    </r>
  </si>
  <si>
    <t>Турнир "Тверские резервы"-06.21</t>
  </si>
  <si>
    <t>Чемпионат г.Твери-07.21 (абсолют)</t>
  </si>
  <si>
    <r>
      <t xml:space="preserve">Чемпионат г.Твери-08.21 ветераны30+ и </t>
    </r>
    <r>
      <rPr>
        <sz val="8"/>
        <color theme="3" tint="0.39997558519241921"/>
        <rFont val="Arial"/>
        <family val="2"/>
        <charset val="204"/>
      </rPr>
      <t>50+</t>
    </r>
  </si>
  <si>
    <t>Чемпионат области-08.21 (абсолют)</t>
  </si>
  <si>
    <r>
      <t>Турнир "Дню победы-05.21"  Зубцов,   ветераны</t>
    </r>
    <r>
      <rPr>
        <sz val="8"/>
        <rFont val="Arial Cyr"/>
        <charset val="204"/>
      </rPr>
      <t xml:space="preserve"> 50+</t>
    </r>
  </si>
  <si>
    <t xml:space="preserve">Турнир "Любит. лига-05.521" </t>
  </si>
  <si>
    <t>Турнир "Высшая любит.лига-05.21"</t>
  </si>
  <si>
    <t>Кубок "Арены тенниса"-09.21 Румянцево  3-й тур Максимова</t>
  </si>
  <si>
    <t>Михайлова Инна</t>
  </si>
  <si>
    <t>Коннова Анна</t>
  </si>
  <si>
    <t>Турнир "РабАтПр-ти"Удомля-21</t>
  </si>
  <si>
    <t>Арешкин Алексей</t>
  </si>
  <si>
    <t>Турнир "РабАтПр-ти"Удомля-21 (абсолют)</t>
  </si>
  <si>
    <t>Турнир  "Мастерс" - 21</t>
  </si>
  <si>
    <t>Чемпионат г.В.Волочек-09.21 (абсолют)</t>
  </si>
  <si>
    <t>Чемпионат области-21</t>
  </si>
  <si>
    <t xml:space="preserve">Кубок "Арены тенниса"-10.21 Полякова  4-й тур </t>
  </si>
  <si>
    <t xml:space="preserve">Кубок тверской области, абсолют10.21 </t>
  </si>
  <si>
    <t>Турнир "Осень-10.21", г.Зубцов</t>
  </si>
  <si>
    <t>Турнир "Дню России07.21"  Зубцов,  абсолют</t>
  </si>
  <si>
    <t xml:space="preserve">Турнир "Ржевская Арка 2021" </t>
  </si>
  <si>
    <t>Турнир "Осенний кубок"-21</t>
  </si>
  <si>
    <t>Таблица результатов рейтинга на 1 декабря 2021 года</t>
  </si>
  <si>
    <t>Таблица результатов рейтинга на 1  декабря 2021 года</t>
  </si>
  <si>
    <t>На призы РСОО ФТТО 11.21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</si>
</sst>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i/>
      <sz val="8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"/>
      <family val="2"/>
      <charset val="204"/>
    </font>
    <font>
      <sz val="7"/>
      <name val="Arial Cyr"/>
      <charset val="204"/>
    </font>
    <font>
      <b/>
      <sz val="7"/>
      <color indexed="53"/>
      <name val="Arial Cyr"/>
      <charset val="204"/>
    </font>
    <font>
      <sz val="7"/>
      <color indexed="53"/>
      <name val="Arial"/>
      <family val="2"/>
      <charset val="204"/>
    </font>
    <font>
      <sz val="8"/>
      <color indexed="53"/>
      <name val="Arial Cyr"/>
      <charset val="204"/>
    </font>
    <font>
      <sz val="8"/>
      <color indexed="53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b/>
      <sz val="8"/>
      <color rgb="FFFF0000"/>
      <name val="Arial Cyr"/>
      <charset val="204"/>
    </font>
    <font>
      <b/>
      <sz val="7"/>
      <color rgb="FFFF0000"/>
      <name val="Arial Cyr"/>
      <charset val="204"/>
    </font>
    <font>
      <sz val="8"/>
      <color rgb="FFFF0000"/>
      <name val="Arial Cyr"/>
      <charset val="204"/>
    </font>
    <font>
      <sz val="8"/>
      <color theme="4"/>
      <name val="Arial Cyr"/>
      <charset val="204"/>
    </font>
    <font>
      <sz val="8"/>
      <color theme="1"/>
      <name val="Arial Cyr"/>
      <family val="2"/>
      <charset val="204"/>
    </font>
    <font>
      <sz val="8"/>
      <color theme="3" tint="0.39997558519241921"/>
      <name val="Arial Cyr"/>
      <charset val="204"/>
    </font>
    <font>
      <b/>
      <sz val="8"/>
      <color theme="3" tint="0.39997558519241921"/>
      <name val="Arial Cyr"/>
      <charset val="204"/>
    </font>
    <font>
      <b/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color theme="3" tint="0.39997558519241921"/>
      <name val="Arial"/>
      <family val="2"/>
      <charset val="204"/>
    </font>
    <font>
      <b/>
      <sz val="8"/>
      <color theme="3"/>
      <name val="Arial Cyr"/>
      <charset val="204"/>
    </font>
    <font>
      <b/>
      <sz val="8"/>
      <color theme="4"/>
      <name val="Arial Cyr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theme="1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17">
    <xf numFmtId="0" fontId="0" fillId="0" borderId="0" xfId="0"/>
    <xf numFmtId="0" fontId="3" fillId="0" borderId="0" xfId="1"/>
    <xf numFmtId="0" fontId="3" fillId="0" borderId="0" xfId="1" applyFill="1"/>
    <xf numFmtId="0" fontId="4" fillId="0" borderId="1" xfId="1" applyFont="1" applyFill="1" applyBorder="1" applyAlignment="1">
      <alignment horizontal="center"/>
    </xf>
    <xf numFmtId="2" fontId="8" fillId="0" borderId="2" xfId="1" applyNumberFormat="1" applyFont="1" applyBorder="1" applyAlignment="1">
      <alignment horizontal="center" vertical="center" textRotation="90" wrapText="1"/>
    </xf>
    <xf numFmtId="0" fontId="11" fillId="0" borderId="0" xfId="0" applyFont="1"/>
    <xf numFmtId="0" fontId="7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0" applyFont="1" applyFill="1" applyBorder="1"/>
    <xf numFmtId="2" fontId="8" fillId="0" borderId="4" xfId="1" applyNumberFormat="1" applyFont="1" applyBorder="1" applyAlignment="1">
      <alignment horizontal="center" vertical="center" textRotation="90" wrapText="1"/>
    </xf>
    <xf numFmtId="0" fontId="4" fillId="0" borderId="4" xfId="1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/>
    </xf>
    <xf numFmtId="1" fontId="5" fillId="0" borderId="6" xfId="1" applyNumberFormat="1" applyFont="1" applyFill="1" applyBorder="1" applyAlignment="1">
      <alignment horizontal="center"/>
    </xf>
    <xf numFmtId="0" fontId="0" fillId="2" borderId="0" xfId="0" applyFill="1"/>
    <xf numFmtId="0" fontId="3" fillId="2" borderId="0" xfId="1" applyFill="1"/>
    <xf numFmtId="0" fontId="4" fillId="2" borderId="7" xfId="1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6" fillId="2" borderId="0" xfId="0" applyFont="1" applyFill="1"/>
    <xf numFmtId="0" fontId="17" fillId="0" borderId="0" xfId="1" applyFont="1"/>
    <xf numFmtId="0" fontId="18" fillId="0" borderId="0" xfId="0" applyFont="1"/>
    <xf numFmtId="0" fontId="4" fillId="2" borderId="9" xfId="1" applyFont="1" applyFill="1" applyBorder="1" applyAlignment="1">
      <alignment horizontal="center"/>
    </xf>
    <xf numFmtId="0" fontId="21" fillId="0" borderId="1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/>
    <xf numFmtId="0" fontId="0" fillId="0" borderId="11" xfId="0" applyFill="1" applyBorder="1" applyAlignment="1"/>
    <xf numFmtId="0" fontId="4" fillId="2" borderId="12" xfId="1" applyFont="1" applyFill="1" applyBorder="1" applyAlignment="1">
      <alignment horizontal="center" vertical="center" textRotation="90"/>
    </xf>
    <xf numFmtId="0" fontId="21" fillId="2" borderId="13" xfId="1" applyFont="1" applyFill="1" applyBorder="1" applyAlignment="1">
      <alignment horizontal="center"/>
    </xf>
    <xf numFmtId="0" fontId="4" fillId="2" borderId="12" xfId="1" applyFont="1" applyFill="1" applyBorder="1" applyAlignment="1">
      <alignment vertical="center" textRotation="90"/>
    </xf>
    <xf numFmtId="0" fontId="4" fillId="2" borderId="12" xfId="1" applyFont="1" applyFill="1" applyBorder="1" applyAlignment="1">
      <alignment horizontal="center" vertical="center"/>
    </xf>
    <xf numFmtId="2" fontId="8" fillId="2" borderId="12" xfId="1" applyNumberFormat="1" applyFont="1" applyFill="1" applyBorder="1" applyAlignment="1">
      <alignment horizontal="center" vertical="center" textRotation="90" wrapText="1"/>
    </xf>
    <xf numFmtId="0" fontId="8" fillId="0" borderId="9" xfId="1" applyFont="1" applyFill="1" applyBorder="1" applyAlignment="1">
      <alignment horizontal="center"/>
    </xf>
    <xf numFmtId="0" fontId="21" fillId="0" borderId="14" xfId="1" applyFont="1" applyFill="1" applyBorder="1" applyAlignment="1">
      <alignment horizontal="center"/>
    </xf>
    <xf numFmtId="0" fontId="4" fillId="0" borderId="15" xfId="1" applyFont="1" applyBorder="1" applyAlignment="1">
      <alignment horizontal="center" vertical="center" textRotation="90"/>
    </xf>
    <xf numFmtId="0" fontId="4" fillId="0" borderId="9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/>
    <xf numFmtId="1" fontId="21" fillId="0" borderId="9" xfId="0" applyNumberFormat="1" applyFont="1" applyFill="1" applyBorder="1" applyAlignment="1">
      <alignment horizontal="center"/>
    </xf>
    <xf numFmtId="0" fontId="25" fillId="0" borderId="0" xfId="0" applyFont="1" applyFill="1"/>
    <xf numFmtId="0" fontId="23" fillId="0" borderId="0" xfId="0" applyFont="1" applyFill="1" applyAlignment="1">
      <alignment horizontal="center"/>
    </xf>
    <xf numFmtId="0" fontId="19" fillId="0" borderId="11" xfId="0" applyFont="1" applyFill="1" applyBorder="1" applyAlignment="1"/>
    <xf numFmtId="0" fontId="4" fillId="3" borderId="18" xfId="1" applyFont="1" applyFill="1" applyBorder="1" applyAlignment="1">
      <alignment horizontal="center" vertical="center" textRotation="90"/>
    </xf>
    <xf numFmtId="0" fontId="23" fillId="0" borderId="0" xfId="0" applyFont="1" applyFill="1"/>
    <xf numFmtId="0" fontId="4" fillId="0" borderId="14" xfId="0" applyFont="1" applyFill="1" applyBorder="1"/>
    <xf numFmtId="0" fontId="21" fillId="0" borderId="14" xfId="1" applyNumberFormat="1" applyFont="1" applyFill="1" applyBorder="1" applyAlignment="1">
      <alignment horizontal="center"/>
    </xf>
    <xf numFmtId="2" fontId="4" fillId="0" borderId="14" xfId="0" applyNumberFormat="1" applyFont="1" applyFill="1" applyBorder="1"/>
    <xf numFmtId="0" fontId="4" fillId="0" borderId="19" xfId="1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 horizontal="center" vertical="center" textRotation="90" wrapText="1"/>
    </xf>
    <xf numFmtId="1" fontId="21" fillId="0" borderId="14" xfId="0" applyNumberFormat="1" applyFont="1" applyFill="1" applyBorder="1" applyAlignment="1">
      <alignment horizontal="center"/>
    </xf>
    <xf numFmtId="0" fontId="4" fillId="0" borderId="20" xfId="1" applyFont="1" applyBorder="1" applyAlignment="1">
      <alignment horizontal="center" vertical="center" textRotation="90"/>
    </xf>
    <xf numFmtId="0" fontId="4" fillId="0" borderId="21" xfId="1" applyFont="1" applyBorder="1" applyAlignment="1">
      <alignment horizontal="center" vertical="center" textRotation="90"/>
    </xf>
    <xf numFmtId="0" fontId="4" fillId="0" borderId="4" xfId="1" applyFont="1" applyBorder="1" applyAlignment="1">
      <alignment horizontal="center" vertical="center" textRotation="90"/>
    </xf>
    <xf numFmtId="0" fontId="0" fillId="2" borderId="22" xfId="0" applyFill="1" applyBorder="1" applyAlignment="1"/>
    <xf numFmtId="0" fontId="0" fillId="2" borderId="23" xfId="0" applyFill="1" applyBorder="1" applyAlignment="1"/>
    <xf numFmtId="0" fontId="4" fillId="0" borderId="24" xfId="1" applyFont="1" applyBorder="1" applyAlignment="1">
      <alignment horizontal="center" vertical="center" textRotation="90"/>
    </xf>
    <xf numFmtId="0" fontId="4" fillId="0" borderId="25" xfId="1" applyFont="1" applyBorder="1" applyAlignment="1">
      <alignment horizontal="center" vertical="center" textRotation="90"/>
    </xf>
    <xf numFmtId="0" fontId="4" fillId="0" borderId="2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49" fontId="5" fillId="0" borderId="26" xfId="1" applyNumberFormat="1" applyFont="1" applyFill="1" applyBorder="1" applyAlignment="1">
      <alignment horizontal="center" vertical="center" textRotation="90" wrapText="1"/>
    </xf>
    <xf numFmtId="49" fontId="5" fillId="0" borderId="27" xfId="1" applyNumberFormat="1" applyFont="1" applyFill="1" applyBorder="1" applyAlignment="1">
      <alignment horizontal="center" vertical="center" textRotation="90" wrapText="1"/>
    </xf>
    <xf numFmtId="2" fontId="4" fillId="0" borderId="28" xfId="0" applyNumberFormat="1" applyFont="1" applyFill="1" applyBorder="1" applyAlignment="1">
      <alignment horizontal="center" vertical="center" textRotation="90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/>
    </xf>
    <xf numFmtId="0" fontId="10" fillId="0" borderId="28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 vertical="center" textRotation="90"/>
    </xf>
    <xf numFmtId="2" fontId="4" fillId="2" borderId="30" xfId="1" applyNumberFormat="1" applyFont="1" applyFill="1" applyBorder="1" applyAlignment="1">
      <alignment horizontal="center" vertical="center" textRotation="90" wrapText="1"/>
    </xf>
    <xf numFmtId="2" fontId="4" fillId="2" borderId="31" xfId="1" applyNumberFormat="1" applyFont="1" applyFill="1" applyBorder="1" applyAlignment="1">
      <alignment horizontal="center" vertical="center" textRotation="90" wrapText="1"/>
    </xf>
    <xf numFmtId="0" fontId="9" fillId="2" borderId="32" xfId="1" applyFont="1" applyFill="1" applyBorder="1" applyAlignment="1">
      <alignment horizontal="center"/>
    </xf>
    <xf numFmtId="0" fontId="0" fillId="2" borderId="32" xfId="0" applyFill="1" applyBorder="1"/>
    <xf numFmtId="0" fontId="9" fillId="2" borderId="33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19" fillId="0" borderId="0" xfId="0" applyFont="1" applyFill="1"/>
    <xf numFmtId="1" fontId="23" fillId="0" borderId="0" xfId="0" applyNumberFormat="1" applyFont="1" applyFill="1"/>
    <xf numFmtId="1" fontId="23" fillId="0" borderId="0" xfId="0" applyNumberFormat="1" applyFont="1" applyFill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/>
    <xf numFmtId="0" fontId="2" fillId="0" borderId="0" xfId="0" applyFont="1" applyFill="1"/>
    <xf numFmtId="2" fontId="12" fillId="4" borderId="26" xfId="1" applyNumberFormat="1" applyFont="1" applyFill="1" applyBorder="1" applyAlignment="1">
      <alignment horizontal="center" vertical="center" textRotation="90"/>
    </xf>
    <xf numFmtId="2" fontId="12" fillId="4" borderId="25" xfId="1" applyNumberFormat="1" applyFont="1" applyFill="1" applyBorder="1" applyAlignment="1">
      <alignment horizontal="center" vertical="center" textRotation="90"/>
    </xf>
    <xf numFmtId="0" fontId="0" fillId="4" borderId="12" xfId="0" applyFill="1" applyBorder="1" applyAlignment="1"/>
    <xf numFmtId="1" fontId="5" fillId="4" borderId="35" xfId="1" applyNumberFormat="1" applyFont="1" applyFill="1" applyBorder="1" applyAlignment="1">
      <alignment horizontal="center"/>
    </xf>
    <xf numFmtId="0" fontId="11" fillId="0" borderId="0" xfId="0" applyFont="1" applyFill="1"/>
    <xf numFmtId="1" fontId="21" fillId="5" borderId="9" xfId="0" applyNumberFormat="1" applyFont="1" applyFill="1" applyBorder="1" applyAlignment="1">
      <alignment horizontal="center"/>
    </xf>
    <xf numFmtId="0" fontId="0" fillId="5" borderId="0" xfId="0" applyFill="1"/>
    <xf numFmtId="0" fontId="1" fillId="0" borderId="0" xfId="0" applyFont="1" applyFill="1" applyBorder="1" applyAlignment="1"/>
    <xf numFmtId="49" fontId="5" fillId="4" borderId="2" xfId="1" applyNumberFormat="1" applyFont="1" applyFill="1" applyBorder="1" applyAlignment="1">
      <alignment horizontal="center" vertical="center" textRotation="90" wrapText="1"/>
    </xf>
    <xf numFmtId="0" fontId="0" fillId="4" borderId="11" xfId="0" applyFill="1" applyBorder="1" applyAlignment="1"/>
    <xf numFmtId="2" fontId="12" fillId="4" borderId="24" xfId="1" applyNumberFormat="1" applyFont="1" applyFill="1" applyBorder="1" applyAlignment="1">
      <alignment horizontal="center" vertical="center" textRotation="90"/>
    </xf>
    <xf numFmtId="1" fontId="12" fillId="4" borderId="6" xfId="1" applyNumberFormat="1" applyFont="1" applyFill="1" applyBorder="1" applyAlignment="1">
      <alignment horizontal="center"/>
    </xf>
    <xf numFmtId="2" fontId="8" fillId="4" borderId="9" xfId="1" applyNumberFormat="1" applyFont="1" applyFill="1" applyBorder="1" applyAlignment="1">
      <alignment horizontal="center" vertical="center" textRotation="90" wrapText="1"/>
    </xf>
    <xf numFmtId="0" fontId="0" fillId="4" borderId="9" xfId="0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/>
    </xf>
    <xf numFmtId="0" fontId="8" fillId="4" borderId="9" xfId="0" applyNumberFormat="1" applyFont="1" applyFill="1" applyBorder="1" applyAlignment="1">
      <alignment horizontal="center"/>
    </xf>
    <xf numFmtId="49" fontId="14" fillId="4" borderId="9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 vertical="center" textRotation="90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21" fillId="0" borderId="38" xfId="0" applyNumberFormat="1" applyFont="1" applyFill="1" applyBorder="1" applyAlignment="1">
      <alignment horizontal="center"/>
    </xf>
    <xf numFmtId="2" fontId="24" fillId="0" borderId="38" xfId="0" applyNumberFormat="1" applyFont="1" applyFill="1" applyBorder="1"/>
    <xf numFmtId="1" fontId="21" fillId="0" borderId="8" xfId="0" applyNumberFormat="1" applyFont="1" applyFill="1" applyBorder="1" applyAlignment="1">
      <alignment horizontal="center"/>
    </xf>
    <xf numFmtId="2" fontId="24" fillId="0" borderId="8" xfId="0" applyNumberFormat="1" applyFont="1" applyFill="1" applyBorder="1"/>
    <xf numFmtId="1" fontId="21" fillId="6" borderId="9" xfId="0" applyNumberFormat="1" applyFont="1" applyFill="1" applyBorder="1" applyAlignment="1">
      <alignment horizontal="center"/>
    </xf>
    <xf numFmtId="1" fontId="26" fillId="2" borderId="39" xfId="1" applyNumberFormat="1" applyFont="1" applyFill="1" applyBorder="1" applyAlignment="1">
      <alignment horizontal="center"/>
    </xf>
    <xf numFmtId="1" fontId="26" fillId="2" borderId="19" xfId="1" applyNumberFormat="1" applyFont="1" applyFill="1" applyBorder="1" applyAlignment="1">
      <alignment horizontal="center"/>
    </xf>
    <xf numFmtId="0" fontId="27" fillId="2" borderId="40" xfId="1" applyFont="1" applyFill="1" applyBorder="1" applyAlignment="1">
      <alignment horizontal="center" vertical="center" textRotation="90"/>
    </xf>
    <xf numFmtId="0" fontId="28" fillId="0" borderId="15" xfId="1" applyFont="1" applyBorder="1" applyAlignment="1">
      <alignment horizontal="center" vertical="center" textRotation="90"/>
    </xf>
    <xf numFmtId="1" fontId="28" fillId="0" borderId="38" xfId="1" applyNumberFormat="1" applyFont="1" applyFill="1" applyBorder="1" applyAlignment="1">
      <alignment horizontal="center"/>
    </xf>
    <xf numFmtId="0" fontId="21" fillId="0" borderId="42" xfId="1" applyFont="1" applyFill="1" applyBorder="1" applyAlignment="1">
      <alignment horizontal="center"/>
    </xf>
    <xf numFmtId="0" fontId="8" fillId="0" borderId="14" xfId="1" applyFont="1" applyFill="1" applyBorder="1"/>
    <xf numFmtId="0" fontId="4" fillId="0" borderId="43" xfId="1" applyFont="1" applyFill="1" applyBorder="1" applyAlignment="1">
      <alignment horizontal="center"/>
    </xf>
    <xf numFmtId="0" fontId="4" fillId="0" borderId="44" xfId="1" applyFont="1" applyFill="1" applyBorder="1" applyAlignment="1">
      <alignment horizontal="center"/>
    </xf>
    <xf numFmtId="1" fontId="21" fillId="6" borderId="13" xfId="0" applyNumberFormat="1" applyFont="1" applyFill="1" applyBorder="1" applyAlignment="1">
      <alignment horizontal="center"/>
    </xf>
    <xf numFmtId="0" fontId="8" fillId="6" borderId="8" xfId="1" applyFont="1" applyFill="1" applyBorder="1" applyAlignment="1">
      <alignment horizontal="center"/>
    </xf>
    <xf numFmtId="0" fontId="8" fillId="0" borderId="44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1" fontId="26" fillId="2" borderId="0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5" fillId="4" borderId="0" xfId="1" applyNumberFormat="1" applyFont="1" applyFill="1" applyBorder="1" applyAlignment="1">
      <alignment horizontal="center"/>
    </xf>
    <xf numFmtId="1" fontId="15" fillId="2" borderId="0" xfId="1" applyNumberFormat="1" applyFont="1" applyFill="1" applyBorder="1" applyAlignment="1">
      <alignment horizontal="center"/>
    </xf>
    <xf numFmtId="0" fontId="2" fillId="4" borderId="0" xfId="0" applyFont="1" applyFill="1"/>
    <xf numFmtId="49" fontId="5" fillId="4" borderId="46" xfId="1" applyNumberFormat="1" applyFont="1" applyFill="1" applyBorder="1" applyAlignment="1">
      <alignment horizontal="center" vertical="center" textRotation="90" wrapText="1"/>
    </xf>
    <xf numFmtId="2" fontId="8" fillId="0" borderId="37" xfId="0" applyNumberFormat="1" applyFont="1" applyFill="1" applyBorder="1" applyAlignment="1">
      <alignment horizontal="center" vertical="center" textRotation="90" wrapText="1"/>
    </xf>
    <xf numFmtId="2" fontId="8" fillId="0" borderId="47" xfId="0" applyNumberFormat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/>
    </xf>
    <xf numFmtId="0" fontId="0" fillId="0" borderId="0" xfId="0" applyFill="1" applyBorder="1"/>
    <xf numFmtId="0" fontId="22" fillId="0" borderId="9" xfId="0" applyFont="1" applyFill="1" applyBorder="1" applyAlignment="1">
      <alignment horizontal="center" vertical="center" textRotation="90"/>
    </xf>
    <xf numFmtId="2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/>
    <xf numFmtId="1" fontId="15" fillId="2" borderId="9" xfId="1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2" fontId="13" fillId="0" borderId="48" xfId="0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7" borderId="18" xfId="1" applyFont="1" applyFill="1" applyBorder="1" applyAlignment="1">
      <alignment horizontal="center" vertical="center" textRotation="90"/>
    </xf>
    <xf numFmtId="2" fontId="8" fillId="2" borderId="17" xfId="1" applyNumberFormat="1" applyFont="1" applyFill="1" applyBorder="1" applyAlignment="1">
      <alignment horizontal="center" vertical="center" textRotation="90" wrapText="1"/>
    </xf>
    <xf numFmtId="2" fontId="8" fillId="4" borderId="38" xfId="1" applyNumberFormat="1" applyFont="1" applyFill="1" applyBorder="1" applyAlignment="1">
      <alignment horizontal="center" vertical="center" textRotation="90" wrapText="1"/>
    </xf>
    <xf numFmtId="2" fontId="4" fillId="0" borderId="17" xfId="0" applyNumberFormat="1" applyFont="1" applyFill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horizontal="center" vertical="center" textRotation="90" wrapText="1"/>
    </xf>
    <xf numFmtId="0" fontId="2" fillId="8" borderId="17" xfId="0" applyFont="1" applyFill="1" applyBorder="1" applyAlignment="1">
      <alignment horizontal="center" textRotation="90" wrapText="1"/>
    </xf>
    <xf numFmtId="49" fontId="5" fillId="8" borderId="24" xfId="1" applyNumberFormat="1" applyFont="1" applyFill="1" applyBorder="1" applyAlignment="1">
      <alignment horizontal="center" vertical="center" textRotation="90" wrapText="1"/>
    </xf>
    <xf numFmtId="49" fontId="5" fillId="8" borderId="46" xfId="1" applyNumberFormat="1" applyFont="1" applyFill="1" applyBorder="1" applyAlignment="1">
      <alignment horizontal="center" vertical="center" textRotation="90" wrapText="1"/>
    </xf>
    <xf numFmtId="0" fontId="0" fillId="8" borderId="12" xfId="0" applyFill="1" applyBorder="1" applyAlignment="1"/>
    <xf numFmtId="1" fontId="5" fillId="8" borderId="35" xfId="1" applyNumberFormat="1" applyFont="1" applyFill="1" applyBorder="1" applyAlignment="1">
      <alignment horizontal="center"/>
    </xf>
    <xf numFmtId="1" fontId="5" fillId="8" borderId="49" xfId="1" applyNumberFormat="1" applyFont="1" applyFill="1" applyBorder="1" applyAlignment="1">
      <alignment horizontal="center"/>
    </xf>
    <xf numFmtId="1" fontId="5" fillId="8" borderId="0" xfId="1" applyNumberFormat="1" applyFont="1" applyFill="1" applyBorder="1" applyAlignment="1">
      <alignment horizontal="center"/>
    </xf>
    <xf numFmtId="0" fontId="11" fillId="8" borderId="0" xfId="0" applyFont="1" applyFill="1"/>
    <xf numFmtId="1" fontId="8" fillId="9" borderId="17" xfId="0" applyNumberFormat="1" applyFont="1" applyFill="1" applyBorder="1" applyAlignment="1">
      <alignment horizontal="center" vertical="center" textRotation="90" wrapText="1"/>
    </xf>
    <xf numFmtId="1" fontId="8" fillId="9" borderId="50" xfId="0" applyNumberFormat="1" applyFont="1" applyFill="1" applyBorder="1" applyAlignment="1">
      <alignment horizontal="center" vertical="center" wrapText="1"/>
    </xf>
    <xf numFmtId="1" fontId="23" fillId="9" borderId="24" xfId="0" applyNumberFormat="1" applyFont="1" applyFill="1" applyBorder="1" applyAlignment="1"/>
    <xf numFmtId="1" fontId="21" fillId="9" borderId="29" xfId="0" applyNumberFormat="1" applyFont="1" applyFill="1" applyBorder="1" applyAlignment="1">
      <alignment horizontal="center"/>
    </xf>
    <xf numFmtId="1" fontId="21" fillId="9" borderId="1" xfId="0" applyNumberFormat="1" applyFont="1" applyFill="1" applyBorder="1" applyAlignment="1">
      <alignment horizontal="center"/>
    </xf>
    <xf numFmtId="1" fontId="21" fillId="9" borderId="0" xfId="0" applyNumberFormat="1" applyFont="1" applyFill="1" applyBorder="1" applyAlignment="1">
      <alignment horizontal="center"/>
    </xf>
    <xf numFmtId="1" fontId="23" fillId="9" borderId="0" xfId="0" applyNumberFormat="1" applyFont="1" applyFill="1"/>
    <xf numFmtId="0" fontId="0" fillId="4" borderId="15" xfId="0" applyFill="1" applyBorder="1" applyAlignment="1"/>
    <xf numFmtId="1" fontId="0" fillId="4" borderId="9" xfId="0" applyNumberFormat="1" applyFill="1" applyBorder="1" applyAlignment="1">
      <alignment horizontal="center"/>
    </xf>
    <xf numFmtId="0" fontId="11" fillId="4" borderId="0" xfId="0" applyFont="1" applyFill="1"/>
    <xf numFmtId="49" fontId="10" fillId="4" borderId="17" xfId="1" applyNumberFormat="1" applyFont="1" applyFill="1" applyBorder="1" applyAlignment="1">
      <alignment horizontal="center" vertical="center" textRotation="90" wrapText="1"/>
    </xf>
    <xf numFmtId="1" fontId="4" fillId="9" borderId="18" xfId="0" applyNumberFormat="1" applyFont="1" applyFill="1" applyBorder="1" applyAlignment="1">
      <alignment horizontal="center" vertical="center" wrapText="1"/>
    </xf>
    <xf numFmtId="0" fontId="1" fillId="9" borderId="0" xfId="0" applyFont="1" applyFill="1" applyBorder="1" applyAlignment="1"/>
    <xf numFmtId="0" fontId="23" fillId="9" borderId="0" xfId="0" applyFont="1" applyFill="1"/>
    <xf numFmtId="0" fontId="6" fillId="8" borderId="0" xfId="1" applyFont="1" applyFill="1" applyBorder="1" applyAlignment="1">
      <alignment horizontal="center" vertical="center"/>
    </xf>
    <xf numFmtId="49" fontId="5" fillId="8" borderId="25" xfId="1" applyNumberFormat="1" applyFont="1" applyFill="1" applyBorder="1" applyAlignment="1">
      <alignment horizontal="center" vertical="center" textRotation="90" wrapText="1"/>
    </xf>
    <xf numFmtId="2" fontId="4" fillId="0" borderId="34" xfId="1" applyNumberFormat="1" applyFont="1" applyFill="1" applyBorder="1" applyAlignment="1">
      <alignment horizontal="center" vertical="center" textRotation="90" wrapText="1"/>
    </xf>
    <xf numFmtId="2" fontId="4" fillId="0" borderId="14" xfId="1" applyNumberFormat="1" applyFont="1" applyFill="1" applyBorder="1" applyAlignment="1">
      <alignment horizontal="center" vertical="center" textRotation="90" wrapText="1"/>
    </xf>
    <xf numFmtId="0" fontId="0" fillId="0" borderId="23" xfId="0" applyFill="1" applyBorder="1" applyAlignment="1"/>
    <xf numFmtId="0" fontId="9" fillId="0" borderId="7" xfId="1" applyFont="1" applyFill="1" applyBorder="1" applyAlignment="1">
      <alignment horizontal="center"/>
    </xf>
    <xf numFmtId="0" fontId="9" fillId="0" borderId="51" xfId="1" applyFont="1" applyFill="1" applyBorder="1" applyAlignment="1">
      <alignment horizontal="center"/>
    </xf>
    <xf numFmtId="0" fontId="9" fillId="0" borderId="52" xfId="1" applyFont="1" applyFill="1" applyBorder="1" applyAlignment="1">
      <alignment horizontal="center"/>
    </xf>
    <xf numFmtId="2" fontId="9" fillId="0" borderId="51" xfId="1" applyNumberFormat="1" applyFont="1" applyFill="1" applyBorder="1" applyAlignment="1">
      <alignment horizontal="center"/>
    </xf>
    <xf numFmtId="0" fontId="3" fillId="4" borderId="0" xfId="1" applyFont="1" applyFill="1"/>
    <xf numFmtId="0" fontId="25" fillId="4" borderId="0" xfId="0" applyFont="1" applyFill="1"/>
    <xf numFmtId="49" fontId="10" fillId="4" borderId="2" xfId="1" applyNumberFormat="1" applyFont="1" applyFill="1" applyBorder="1" applyAlignment="1">
      <alignment horizontal="center" vertical="center" textRotation="90" wrapText="1"/>
    </xf>
    <xf numFmtId="2" fontId="8" fillId="4" borderId="12" xfId="1" applyNumberFormat="1" applyFont="1" applyFill="1" applyBorder="1" applyAlignment="1">
      <alignment horizontal="center" vertical="center" textRotation="90" wrapText="1"/>
    </xf>
    <xf numFmtId="0" fontId="0" fillId="4" borderId="12" xfId="0" applyFill="1" applyBorder="1" applyAlignment="1">
      <alignment horizontal="center" vertical="center"/>
    </xf>
    <xf numFmtId="2" fontId="8" fillId="4" borderId="0" xfId="1" applyNumberFormat="1" applyFont="1" applyFill="1" applyBorder="1" applyAlignment="1">
      <alignment horizontal="center" vertical="center" textRotation="90" wrapText="1"/>
    </xf>
    <xf numFmtId="0" fontId="8" fillId="4" borderId="9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0" fillId="4" borderId="0" xfId="0" applyFill="1"/>
    <xf numFmtId="0" fontId="20" fillId="4" borderId="0" xfId="0" applyFont="1" applyFill="1" applyAlignment="1">
      <alignment horizontal="center"/>
    </xf>
    <xf numFmtId="0" fontId="0" fillId="8" borderId="0" xfId="0" applyFill="1" applyBorder="1" applyAlignment="1"/>
    <xf numFmtId="0" fontId="0" fillId="8" borderId="53" xfId="0" applyFill="1" applyBorder="1" applyAlignment="1"/>
    <xf numFmtId="0" fontId="4" fillId="0" borderId="33" xfId="0" applyFont="1" applyFill="1" applyBorder="1"/>
    <xf numFmtId="0" fontId="1" fillId="2" borderId="0" xfId="0" applyFont="1" applyFill="1"/>
    <xf numFmtId="0" fontId="4" fillId="6" borderId="8" xfId="1" applyFont="1" applyFill="1" applyBorder="1" applyAlignment="1">
      <alignment horizontal="center"/>
    </xf>
    <xf numFmtId="0" fontId="21" fillId="0" borderId="54" xfId="1" applyFont="1" applyFill="1" applyBorder="1" applyAlignment="1">
      <alignment horizontal="center"/>
    </xf>
    <xf numFmtId="0" fontId="21" fillId="0" borderId="19" xfId="1" applyFont="1" applyFill="1" applyBorder="1" applyAlignment="1">
      <alignment horizontal="center"/>
    </xf>
    <xf numFmtId="0" fontId="0" fillId="2" borderId="0" xfId="0" applyFill="1" applyBorder="1"/>
    <xf numFmtId="0" fontId="4" fillId="0" borderId="16" xfId="1" applyFont="1" applyFill="1" applyBorder="1" applyAlignment="1">
      <alignment horizontal="center"/>
    </xf>
    <xf numFmtId="1" fontId="21" fillId="6" borderId="0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8" fillId="6" borderId="0" xfId="1" applyFont="1" applyFill="1" applyBorder="1" applyAlignment="1">
      <alignment horizontal="center"/>
    </xf>
    <xf numFmtId="0" fontId="4" fillId="0" borderId="9" xfId="0" applyFont="1" applyFill="1" applyBorder="1"/>
    <xf numFmtId="0" fontId="4" fillId="0" borderId="32" xfId="0" applyFont="1" applyFill="1" applyBorder="1"/>
    <xf numFmtId="0" fontId="4" fillId="2" borderId="16" xfId="1" applyFont="1" applyFill="1" applyBorder="1" applyAlignment="1">
      <alignment horizontal="center"/>
    </xf>
    <xf numFmtId="0" fontId="1" fillId="0" borderId="12" xfId="0" applyFont="1" applyFill="1" applyBorder="1" applyAlignment="1"/>
    <xf numFmtId="0" fontId="21" fillId="6" borderId="9" xfId="1" applyNumberFormat="1" applyFont="1" applyFill="1" applyBorder="1" applyAlignment="1">
      <alignment horizontal="center"/>
    </xf>
    <xf numFmtId="2" fontId="24" fillId="6" borderId="9" xfId="0" applyNumberFormat="1" applyFont="1" applyFill="1" applyBorder="1"/>
    <xf numFmtId="1" fontId="21" fillId="6" borderId="8" xfId="0" applyNumberFormat="1" applyFont="1" applyFill="1" applyBorder="1" applyAlignment="1">
      <alignment horizontal="center"/>
    </xf>
    <xf numFmtId="0" fontId="21" fillId="6" borderId="8" xfId="1" applyNumberFormat="1" applyFont="1" applyFill="1" applyBorder="1" applyAlignment="1">
      <alignment horizontal="center"/>
    </xf>
    <xf numFmtId="164" fontId="21" fillId="6" borderId="8" xfId="0" applyNumberFormat="1" applyFont="1" applyFill="1" applyBorder="1" applyAlignment="1">
      <alignment horizontal="center"/>
    </xf>
    <xf numFmtId="2" fontId="21" fillId="6" borderId="8" xfId="0" applyNumberFormat="1" applyFont="1" applyFill="1" applyBorder="1" applyAlignment="1">
      <alignment horizontal="center"/>
    </xf>
    <xf numFmtId="2" fontId="24" fillId="6" borderId="8" xfId="0" applyNumberFormat="1" applyFont="1" applyFill="1" applyBorder="1"/>
    <xf numFmtId="1" fontId="21" fillId="6" borderId="8" xfId="1" applyNumberFormat="1" applyFont="1" applyFill="1" applyBorder="1" applyAlignment="1">
      <alignment horizontal="center"/>
    </xf>
    <xf numFmtId="1" fontId="21" fillId="6" borderId="38" xfId="0" applyNumberFormat="1" applyFont="1" applyFill="1" applyBorder="1" applyAlignment="1">
      <alignment horizontal="center"/>
    </xf>
    <xf numFmtId="0" fontId="21" fillId="6" borderId="42" xfId="1" applyFont="1" applyFill="1" applyBorder="1" applyAlignment="1">
      <alignment horizontal="center"/>
    </xf>
    <xf numFmtId="1" fontId="28" fillId="6" borderId="41" xfId="1" applyNumberFormat="1" applyFont="1" applyFill="1" applyBorder="1" applyAlignment="1">
      <alignment horizontal="center"/>
    </xf>
    <xf numFmtId="0" fontId="8" fillId="6" borderId="9" xfId="1" applyFont="1" applyFill="1" applyBorder="1" applyAlignment="1">
      <alignment horizontal="center"/>
    </xf>
    <xf numFmtId="1" fontId="5" fillId="6" borderId="45" xfId="1" applyNumberFormat="1" applyFont="1" applyFill="1" applyBorder="1" applyAlignment="1">
      <alignment horizontal="center"/>
    </xf>
    <xf numFmtId="1" fontId="5" fillId="6" borderId="36" xfId="1" applyNumberFormat="1" applyFont="1" applyFill="1" applyBorder="1" applyAlignment="1">
      <alignment horizontal="center"/>
    </xf>
    <xf numFmtId="1" fontId="5" fillId="6" borderId="42" xfId="1" applyNumberFormat="1" applyFont="1" applyFill="1" applyBorder="1" applyAlignment="1">
      <alignment horizontal="center"/>
    </xf>
    <xf numFmtId="1" fontId="28" fillId="6" borderId="38" xfId="1" applyNumberFormat="1" applyFont="1" applyFill="1" applyBorder="1" applyAlignment="1">
      <alignment horizontal="center"/>
    </xf>
    <xf numFmtId="0" fontId="4" fillId="6" borderId="5" xfId="0" applyFont="1" applyFill="1" applyBorder="1"/>
    <xf numFmtId="0" fontId="4" fillId="6" borderId="1" xfId="1" applyFont="1" applyFill="1" applyBorder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1" fontId="21" fillId="6" borderId="14" xfId="0" applyNumberFormat="1" applyFont="1" applyFill="1" applyBorder="1" applyAlignment="1">
      <alignment horizontal="center"/>
    </xf>
    <xf numFmtId="1" fontId="5" fillId="6" borderId="8" xfId="1" applyNumberFormat="1" applyFont="1" applyFill="1" applyBorder="1" applyAlignment="1">
      <alignment horizontal="center"/>
    </xf>
    <xf numFmtId="1" fontId="5" fillId="6" borderId="19" xfId="1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" fontId="24" fillId="6" borderId="8" xfId="0" applyNumberFormat="1" applyFont="1" applyFill="1" applyBorder="1" applyAlignment="1">
      <alignment horizontal="center"/>
    </xf>
    <xf numFmtId="0" fontId="8" fillId="6" borderId="5" xfId="0" applyFont="1" applyFill="1" applyBorder="1"/>
    <xf numFmtId="0" fontId="8" fillId="6" borderId="1" xfId="1" applyFont="1" applyFill="1" applyBorder="1" applyAlignment="1">
      <alignment horizontal="center"/>
    </xf>
    <xf numFmtId="0" fontId="8" fillId="6" borderId="19" xfId="1" applyFont="1" applyFill="1" applyBorder="1" applyAlignment="1">
      <alignment horizontal="center"/>
    </xf>
    <xf numFmtId="0" fontId="4" fillId="6" borderId="5" xfId="1" applyFont="1" applyFill="1" applyBorder="1"/>
    <xf numFmtId="0" fontId="8" fillId="6" borderId="44" xfId="1" applyFont="1" applyFill="1" applyBorder="1" applyAlignment="1">
      <alignment horizontal="center"/>
    </xf>
    <xf numFmtId="1" fontId="21" fillId="6" borderId="14" xfId="1" applyNumberFormat="1" applyFont="1" applyFill="1" applyBorder="1" applyAlignment="1">
      <alignment horizontal="center"/>
    </xf>
    <xf numFmtId="0" fontId="21" fillId="6" borderId="38" xfId="1" applyNumberFormat="1" applyFont="1" applyFill="1" applyBorder="1" applyAlignment="1">
      <alignment horizontal="center"/>
    </xf>
    <xf numFmtId="0" fontId="8" fillId="6" borderId="5" xfId="1" applyFont="1" applyFill="1" applyBorder="1"/>
    <xf numFmtId="1" fontId="28" fillId="6" borderId="19" xfId="1" applyNumberFormat="1" applyFont="1" applyFill="1" applyBorder="1" applyAlignment="1">
      <alignment horizontal="center"/>
    </xf>
    <xf numFmtId="0" fontId="23" fillId="6" borderId="0" xfId="0" applyFont="1" applyFill="1"/>
    <xf numFmtId="0" fontId="11" fillId="6" borderId="0" xfId="0" applyFont="1" applyFill="1"/>
    <xf numFmtId="0" fontId="25" fillId="6" borderId="0" xfId="0" applyFont="1" applyFill="1"/>
    <xf numFmtId="1" fontId="21" fillId="6" borderId="8" xfId="1" applyNumberFormat="1" applyFont="1" applyFill="1" applyBorder="1" applyAlignment="1">
      <alignment horizontal="left"/>
    </xf>
    <xf numFmtId="0" fontId="25" fillId="0" borderId="9" xfId="0" applyFont="1" applyFill="1" applyBorder="1"/>
    <xf numFmtId="0" fontId="8" fillId="6" borderId="5" xfId="1" applyFont="1" applyFill="1" applyBorder="1" applyAlignment="1">
      <alignment horizontal="center"/>
    </xf>
    <xf numFmtId="0" fontId="1" fillId="0" borderId="0" xfId="0" applyFont="1" applyFill="1"/>
    <xf numFmtId="1" fontId="26" fillId="6" borderId="9" xfId="0" applyNumberFormat="1" applyFont="1" applyFill="1" applyBorder="1" applyAlignment="1">
      <alignment horizontal="center"/>
    </xf>
    <xf numFmtId="1" fontId="32" fillId="6" borderId="9" xfId="0" applyNumberFormat="1" applyFont="1" applyFill="1" applyBorder="1" applyAlignment="1">
      <alignment horizontal="center"/>
    </xf>
    <xf numFmtId="0" fontId="0" fillId="10" borderId="0" xfId="0" applyFill="1"/>
    <xf numFmtId="0" fontId="23" fillId="2" borderId="0" xfId="0" applyFont="1" applyFill="1"/>
    <xf numFmtId="0" fontId="13" fillId="11" borderId="0" xfId="0" applyFont="1" applyFill="1" applyAlignment="1">
      <alignment horizontal="center"/>
    </xf>
    <xf numFmtId="0" fontId="33" fillId="0" borderId="0" xfId="0" applyFont="1" applyFill="1"/>
    <xf numFmtId="0" fontId="25" fillId="12" borderId="0" xfId="0" applyFont="1" applyFill="1"/>
    <xf numFmtId="0" fontId="34" fillId="0" borderId="0" xfId="0" applyFont="1" applyFill="1"/>
    <xf numFmtId="0" fontId="0" fillId="6" borderId="0" xfId="0" applyFill="1"/>
    <xf numFmtId="0" fontId="1" fillId="6" borderId="0" xfId="0" applyFont="1" applyFill="1"/>
    <xf numFmtId="0" fontId="16" fillId="6" borderId="0" xfId="0" applyFont="1" applyFill="1"/>
    <xf numFmtId="0" fontId="0" fillId="0" borderId="8" xfId="0" applyBorder="1"/>
    <xf numFmtId="0" fontId="0" fillId="2" borderId="8" xfId="0" applyFill="1" applyBorder="1"/>
    <xf numFmtId="1" fontId="26" fillId="0" borderId="9" xfId="0" applyNumberFormat="1" applyFont="1" applyFill="1" applyBorder="1" applyAlignment="1">
      <alignment horizontal="center"/>
    </xf>
    <xf numFmtId="0" fontId="8" fillId="6" borderId="14" xfId="1" applyFont="1" applyFill="1" applyBorder="1" applyAlignment="1">
      <alignment horizontal="center"/>
    </xf>
    <xf numFmtId="2" fontId="21" fillId="6" borderId="8" xfId="0" applyNumberFormat="1" applyFont="1" applyFill="1" applyBorder="1"/>
    <xf numFmtId="0" fontId="4" fillId="0" borderId="13" xfId="1" applyFont="1" applyFill="1" applyBorder="1" applyAlignment="1">
      <alignment horizontal="center"/>
    </xf>
    <xf numFmtId="0" fontId="21" fillId="0" borderId="55" xfId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center"/>
    </xf>
    <xf numFmtId="0" fontId="30" fillId="6" borderId="8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21" fillId="0" borderId="39" xfId="1" applyFont="1" applyFill="1" applyBorder="1" applyAlignment="1">
      <alignment horizontal="center"/>
    </xf>
    <xf numFmtId="1" fontId="37" fillId="6" borderId="9" xfId="0" applyNumberFormat="1" applyFont="1" applyFill="1" applyBorder="1" applyAlignment="1">
      <alignment horizontal="center"/>
    </xf>
    <xf numFmtId="2" fontId="4" fillId="0" borderId="33" xfId="0" applyNumberFormat="1" applyFont="1" applyFill="1" applyBorder="1"/>
    <xf numFmtId="1" fontId="21" fillId="5" borderId="13" xfId="0" applyNumberFormat="1" applyFont="1" applyFill="1" applyBorder="1" applyAlignment="1">
      <alignment horizontal="center"/>
    </xf>
    <xf numFmtId="1" fontId="36" fillId="6" borderId="9" xfId="0" applyNumberFormat="1" applyFont="1" applyFill="1" applyBorder="1" applyAlignment="1">
      <alignment horizontal="center"/>
    </xf>
    <xf numFmtId="0" fontId="8" fillId="6" borderId="9" xfId="1" applyFont="1" applyFill="1" applyBorder="1"/>
    <xf numFmtId="0" fontId="21" fillId="6" borderId="0" xfId="1" applyNumberFormat="1" applyFont="1" applyFill="1" applyBorder="1" applyAlignment="1">
      <alignment horizontal="center"/>
    </xf>
    <xf numFmtId="0" fontId="38" fillId="8" borderId="17" xfId="0" applyFont="1" applyFill="1" applyBorder="1" applyAlignment="1">
      <alignment horizontal="center" textRotation="90" wrapText="1"/>
    </xf>
    <xf numFmtId="0" fontId="25" fillId="6" borderId="9" xfId="0" applyFont="1" applyFill="1" applyBorder="1"/>
    <xf numFmtId="0" fontId="39" fillId="0" borderId="8" xfId="0" applyFont="1" applyFill="1" applyBorder="1"/>
    <xf numFmtId="0" fontId="8" fillId="0" borderId="33" xfId="1" applyFont="1" applyFill="1" applyBorder="1"/>
    <xf numFmtId="0" fontId="8" fillId="0" borderId="13" xfId="1" applyFont="1" applyFill="1" applyBorder="1" applyAlignment="1">
      <alignment horizontal="center"/>
    </xf>
    <xf numFmtId="1" fontId="21" fillId="5" borderId="43" xfId="0" applyNumberFormat="1" applyFont="1" applyFill="1" applyBorder="1" applyAlignment="1">
      <alignment horizontal="center"/>
    </xf>
    <xf numFmtId="1" fontId="37" fillId="6" borderId="13" xfId="0" applyNumberFormat="1" applyFont="1" applyFill="1" applyBorder="1" applyAlignment="1">
      <alignment horizontal="center"/>
    </xf>
    <xf numFmtId="1" fontId="21" fillId="6" borderId="41" xfId="0" applyNumberFormat="1" applyFont="1" applyFill="1" applyBorder="1" applyAlignment="1">
      <alignment horizontal="center"/>
    </xf>
    <xf numFmtId="1" fontId="21" fillId="6" borderId="43" xfId="0" applyNumberFormat="1" applyFont="1" applyFill="1" applyBorder="1" applyAlignment="1">
      <alignment horizontal="center"/>
    </xf>
    <xf numFmtId="1" fontId="21" fillId="6" borderId="45" xfId="0" applyNumberFormat="1" applyFont="1" applyFill="1" applyBorder="1" applyAlignment="1">
      <alignment horizontal="center"/>
    </xf>
    <xf numFmtId="0" fontId="21" fillId="5" borderId="8" xfId="1" applyNumberFormat="1" applyFont="1" applyFill="1" applyBorder="1" applyAlignment="1">
      <alignment horizontal="center"/>
    </xf>
    <xf numFmtId="1" fontId="40" fillId="6" borderId="9" xfId="0" applyNumberFormat="1" applyFont="1" applyFill="1" applyBorder="1" applyAlignment="1">
      <alignment horizontal="center"/>
    </xf>
    <xf numFmtId="1" fontId="40" fillId="6" borderId="13" xfId="0" applyNumberFormat="1" applyFont="1" applyFill="1" applyBorder="1" applyAlignment="1">
      <alignment horizontal="center"/>
    </xf>
    <xf numFmtId="2" fontId="4" fillId="0" borderId="5" xfId="0" applyNumberFormat="1" applyFont="1" applyFill="1" applyBorder="1"/>
    <xf numFmtId="0" fontId="19" fillId="0" borderId="13" xfId="0" applyFont="1" applyFill="1" applyBorder="1"/>
    <xf numFmtId="1" fontId="40" fillId="5" borderId="9" xfId="0" applyNumberFormat="1" applyFont="1" applyFill="1" applyBorder="1" applyAlignment="1">
      <alignment horizontal="center"/>
    </xf>
    <xf numFmtId="0" fontId="0" fillId="2" borderId="44" xfId="0" applyFill="1" applyBorder="1"/>
    <xf numFmtId="1" fontId="4" fillId="2" borderId="38" xfId="0" applyNumberFormat="1" applyFont="1" applyFill="1" applyBorder="1" applyAlignment="1">
      <alignment horizontal="center"/>
    </xf>
    <xf numFmtId="0" fontId="30" fillId="6" borderId="37" xfId="0" applyFont="1" applyFill="1" applyBorder="1" applyAlignment="1">
      <alignment horizontal="center"/>
    </xf>
    <xf numFmtId="0" fontId="4" fillId="6" borderId="10" xfId="0" applyFont="1" applyFill="1" applyBorder="1"/>
    <xf numFmtId="0" fontId="4" fillId="6" borderId="28" xfId="1" applyFont="1" applyFill="1" applyBorder="1" applyAlignment="1">
      <alignment horizontal="center"/>
    </xf>
    <xf numFmtId="0" fontId="4" fillId="6" borderId="42" xfId="1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1" fontId="21" fillId="5" borderId="14" xfId="0" applyNumberFormat="1" applyFont="1" applyFill="1" applyBorder="1" applyAlignment="1">
      <alignment horizontal="center"/>
    </xf>
    <xf numFmtId="1" fontId="21" fillId="6" borderId="34" xfId="0" applyNumberFormat="1" applyFont="1" applyFill="1" applyBorder="1" applyAlignment="1">
      <alignment horizontal="center"/>
    </xf>
    <xf numFmtId="1" fontId="21" fillId="5" borderId="8" xfId="0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textRotation="90"/>
    </xf>
    <xf numFmtId="0" fontId="4" fillId="2" borderId="12" xfId="1" applyFont="1" applyFill="1" applyBorder="1" applyAlignment="1">
      <alignment horizontal="center" vertical="center" textRotation="90"/>
    </xf>
    <xf numFmtId="0" fontId="6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"/>
  <sheetViews>
    <sheetView topLeftCell="A4" zoomScale="150" zoomScaleNormal="150" workbookViewId="0">
      <selection activeCell="B29" sqref="B29"/>
    </sheetView>
  </sheetViews>
  <sheetFormatPr defaultRowHeight="12.75" outlineLevelCol="1"/>
  <cols>
    <col min="1" max="1" width="3.5703125" bestFit="1" customWidth="1"/>
    <col min="2" max="2" width="3.5703125" customWidth="1"/>
    <col min="3" max="3" width="4.5703125" style="22" customWidth="1"/>
    <col min="4" max="4" width="22.28515625" customWidth="1"/>
    <col min="5" max="5" width="7.28515625" customWidth="1"/>
    <col min="6" max="6" width="4.140625" bestFit="1" customWidth="1"/>
    <col min="7" max="8" width="2.7109375" customWidth="1"/>
    <col min="9" max="9" width="4.7109375" style="25" customWidth="1"/>
    <col min="10" max="10" width="0.42578125" style="195" customWidth="1"/>
    <col min="11" max="11" width="4.140625" style="83" customWidth="1" outlineLevel="1"/>
    <col min="12" max="13" width="3.85546875" style="46" customWidth="1" outlineLevel="1"/>
    <col min="14" max="14" width="4.5703125" style="46" customWidth="1" outlineLevel="1"/>
    <col min="15" max="17" width="4.140625" style="46" customWidth="1" outlineLevel="1"/>
    <col min="18" max="18" width="4.7109375" style="46" customWidth="1" outlineLevel="1"/>
    <col min="19" max="21" width="4" style="46" customWidth="1" outlineLevel="1"/>
    <col min="22" max="22" width="4.7109375" style="46" customWidth="1" outlineLevel="1"/>
    <col min="23" max="23" width="3.7109375" style="46" customWidth="1" outlineLevel="1"/>
    <col min="24" max="24" width="3.7109375" style="176" customWidth="1" outlineLevel="1"/>
    <col min="25" max="25" width="3.5703125" style="172" customWidth="1" outlineLevel="1"/>
    <col min="26" max="26" width="5.5703125" style="162" customWidth="1" outlineLevel="1"/>
    <col min="27" max="27" width="6.5703125" style="162" customWidth="1" outlineLevel="1"/>
    <col min="28" max="28" width="4.5703125" style="135" customWidth="1"/>
    <col min="29" max="29" width="0.85546875" style="26" customWidth="1"/>
    <col min="30" max="30" width="4.7109375" style="86" hidden="1" customWidth="1" outlineLevel="1"/>
    <col min="31" max="31" width="0.85546875" style="43" hidden="1" customWidth="1" outlineLevel="1"/>
    <col min="32" max="32" width="3.5703125" style="5" customWidth="1" collapsed="1"/>
  </cols>
  <sheetData>
    <row r="1" spans="1:32" ht="14.25" customHeight="1">
      <c r="A1" s="1"/>
      <c r="B1" s="1"/>
      <c r="C1" s="21"/>
      <c r="D1" s="308" t="s">
        <v>218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2"/>
      <c r="AD1" s="37"/>
      <c r="AE1" s="37"/>
      <c r="AF1"/>
    </row>
    <row r="2" spans="1:32" ht="14.25" customHeight="1" thickBot="1">
      <c r="A2" s="1"/>
      <c r="B2" s="1"/>
      <c r="C2" s="21"/>
      <c r="D2" s="309" t="s">
        <v>59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177"/>
      <c r="AA2" s="177"/>
      <c r="AB2" s="186"/>
      <c r="AC2" s="2"/>
      <c r="AD2" s="38"/>
      <c r="AE2" s="38"/>
      <c r="AF2"/>
    </row>
    <row r="3" spans="1:32" ht="123.75" customHeight="1" thickBot="1">
      <c r="A3" s="59" t="s">
        <v>0</v>
      </c>
      <c r="B3" s="58" t="s">
        <v>33</v>
      </c>
      <c r="C3" s="114" t="s">
        <v>1</v>
      </c>
      <c r="D3" s="6" t="s">
        <v>2</v>
      </c>
      <c r="E3" s="60" t="s">
        <v>3</v>
      </c>
      <c r="F3" s="61" t="s">
        <v>32</v>
      </c>
      <c r="G3" s="69" t="s">
        <v>109</v>
      </c>
      <c r="H3" s="45" t="s">
        <v>151</v>
      </c>
      <c r="I3" s="4" t="s">
        <v>8</v>
      </c>
      <c r="J3" s="189"/>
      <c r="K3" s="153" t="s">
        <v>190</v>
      </c>
      <c r="L3" s="104" t="s">
        <v>191</v>
      </c>
      <c r="M3" s="104" t="s">
        <v>214</v>
      </c>
      <c r="N3" s="51" t="s">
        <v>177</v>
      </c>
      <c r="O3" s="104" t="s">
        <v>196</v>
      </c>
      <c r="P3" s="104" t="s">
        <v>178</v>
      </c>
      <c r="Q3" s="104" t="s">
        <v>202</v>
      </c>
      <c r="R3" s="104" t="s">
        <v>198</v>
      </c>
      <c r="S3" s="104" t="s">
        <v>210</v>
      </c>
      <c r="T3" s="104" t="s">
        <v>212</v>
      </c>
      <c r="U3" s="154" t="s">
        <v>149</v>
      </c>
      <c r="V3" s="104" t="s">
        <v>207</v>
      </c>
      <c r="W3" s="104" t="s">
        <v>216</v>
      </c>
      <c r="X3" s="163" t="s">
        <v>208</v>
      </c>
      <c r="Y3" s="188" t="s">
        <v>4</v>
      </c>
      <c r="Z3" s="282" t="s">
        <v>65</v>
      </c>
      <c r="AA3" s="178" t="s">
        <v>66</v>
      </c>
      <c r="AB3" s="88" t="s">
        <v>5</v>
      </c>
      <c r="AC3" s="179"/>
      <c r="AD3" s="84"/>
      <c r="AE3" s="64"/>
      <c r="AF3" s="62" t="s">
        <v>4</v>
      </c>
    </row>
    <row r="4" spans="1:32" ht="12" customHeight="1" thickBot="1">
      <c r="A4" s="310" t="s">
        <v>34</v>
      </c>
      <c r="B4" s="311"/>
      <c r="C4" s="311"/>
      <c r="D4" s="311"/>
      <c r="E4" s="311"/>
      <c r="F4" s="311"/>
      <c r="G4" s="311"/>
      <c r="H4" s="311"/>
      <c r="I4" s="311"/>
      <c r="J4" s="190"/>
      <c r="K4" s="39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74"/>
      <c r="Y4" s="95"/>
      <c r="Z4" s="156"/>
      <c r="AA4" s="156"/>
      <c r="AB4" s="97"/>
      <c r="AC4" s="180"/>
      <c r="AD4" s="77"/>
      <c r="AE4" s="65"/>
      <c r="AF4" s="63"/>
    </row>
    <row r="5" spans="1:32" ht="13.5" thickBot="1">
      <c r="A5" s="53"/>
      <c r="B5" s="54"/>
      <c r="C5" s="55"/>
      <c r="D5" s="55"/>
      <c r="E5" s="7"/>
      <c r="F5" s="7"/>
      <c r="G5" s="10"/>
      <c r="H5" s="10"/>
      <c r="I5" s="9"/>
      <c r="J5" s="191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175"/>
      <c r="Y5" s="96"/>
      <c r="Z5" s="197"/>
      <c r="AA5" s="196"/>
      <c r="AB5" s="96"/>
      <c r="AC5" s="181"/>
      <c r="AD5" s="85"/>
      <c r="AE5" s="66"/>
      <c r="AF5" s="56"/>
    </row>
    <row r="6" spans="1:32" ht="13.5" thickBot="1">
      <c r="A6" s="24">
        <v>1</v>
      </c>
      <c r="B6" s="221">
        <v>1</v>
      </c>
      <c r="C6" s="222">
        <f>AB6</f>
        <v>280</v>
      </c>
      <c r="D6" s="301" t="s">
        <v>9</v>
      </c>
      <c r="E6" s="302" t="s">
        <v>6</v>
      </c>
      <c r="F6" s="303">
        <v>116</v>
      </c>
      <c r="G6" s="121" t="s">
        <v>39</v>
      </c>
      <c r="H6" s="121" t="s">
        <v>39</v>
      </c>
      <c r="I6" s="304">
        <v>1980</v>
      </c>
      <c r="J6" s="232"/>
      <c r="K6" s="306">
        <v>50</v>
      </c>
      <c r="L6" s="289"/>
      <c r="M6" s="290"/>
      <c r="N6" s="291"/>
      <c r="O6" s="291"/>
      <c r="P6" s="291"/>
      <c r="Q6" s="291"/>
      <c r="R6" s="291">
        <v>55</v>
      </c>
      <c r="S6" s="291"/>
      <c r="T6" s="291">
        <v>55</v>
      </c>
      <c r="U6" s="291">
        <v>120</v>
      </c>
      <c r="V6" s="291"/>
      <c r="W6" s="291"/>
      <c r="X6" s="291"/>
      <c r="Y6" s="224">
        <f>SUM(AD6:AE6)</f>
        <v>0</v>
      </c>
      <c r="Z6" s="225">
        <f>COUNT(J6:W6)</f>
        <v>4</v>
      </c>
      <c r="AA6" s="226">
        <f>SUM(J6:Y6)-AB6</f>
        <v>0</v>
      </c>
      <c r="AB6" s="98">
        <f>IF(COUNT(J6:W6)&gt;6,SUM(LARGE(J6:W6,{1,2,3,4,5,6})),SUM(J6:W6))+SUM(X6:Y6)</f>
        <v>280</v>
      </c>
      <c r="AC6" s="182"/>
      <c r="AD6" s="78"/>
      <c r="AE6" s="67"/>
      <c r="AF6" s="12">
        <f t="shared" ref="AF6:AF22" si="0">SUM(AD6:AE6)</f>
        <v>0</v>
      </c>
    </row>
    <row r="7" spans="1:32" ht="13.5" thickBot="1">
      <c r="A7" s="24">
        <v>2</v>
      </c>
      <c r="B7" s="221">
        <v>2</v>
      </c>
      <c r="C7" s="227">
        <f>AB7</f>
        <v>270</v>
      </c>
      <c r="D7" s="241" t="s">
        <v>43</v>
      </c>
      <c r="E7" s="229" t="s">
        <v>6</v>
      </c>
      <c r="F7" s="230">
        <v>190</v>
      </c>
      <c r="G7" s="121" t="s">
        <v>39</v>
      </c>
      <c r="H7" s="121" t="s">
        <v>39</v>
      </c>
      <c r="I7" s="239">
        <v>1979</v>
      </c>
      <c r="J7" s="223"/>
      <c r="K7" s="243">
        <v>20</v>
      </c>
      <c r="L7" s="244">
        <v>0</v>
      </c>
      <c r="M7" s="212"/>
      <c r="N7" s="215"/>
      <c r="O7" s="215">
        <v>30</v>
      </c>
      <c r="P7" s="219"/>
      <c r="Q7" s="219">
        <v>120</v>
      </c>
      <c r="R7" s="215"/>
      <c r="S7" s="215"/>
      <c r="T7" s="215">
        <v>20</v>
      </c>
      <c r="U7" s="215">
        <v>80</v>
      </c>
      <c r="V7" s="215"/>
      <c r="W7" s="215"/>
      <c r="X7" s="215"/>
      <c r="Y7" s="234">
        <f>SUM(AD7:AE7)</f>
        <v>0</v>
      </c>
      <c r="Z7" s="225">
        <f>COUNT(J7:W7)</f>
        <v>6</v>
      </c>
      <c r="AA7" s="235">
        <f>SUM(J7:Y7)-AB7</f>
        <v>0</v>
      </c>
      <c r="AB7" s="98">
        <f>IF(COUNT(J7:W7)&gt;6,SUM(LARGE(J7:W7,{1,2,3,4,5,6})),SUM(J7:W7))+SUM(X7:Y7)</f>
        <v>270</v>
      </c>
      <c r="AC7" s="183"/>
      <c r="AD7" s="34"/>
      <c r="AE7" s="68"/>
      <c r="AF7" s="12">
        <f t="shared" si="0"/>
        <v>0</v>
      </c>
    </row>
    <row r="8" spans="1:32" ht="13.5" thickBot="1">
      <c r="A8" s="24">
        <v>3</v>
      </c>
      <c r="B8" s="221">
        <v>3</v>
      </c>
      <c r="C8" s="227">
        <f>AB8</f>
        <v>250</v>
      </c>
      <c r="D8" s="245" t="s">
        <v>58</v>
      </c>
      <c r="E8" s="239" t="s">
        <v>6</v>
      </c>
      <c r="F8" s="240">
        <v>96</v>
      </c>
      <c r="G8" s="121" t="s">
        <v>39</v>
      </c>
      <c r="H8" s="121" t="s">
        <v>39</v>
      </c>
      <c r="I8" s="239">
        <v>1983</v>
      </c>
      <c r="J8" s="223"/>
      <c r="K8" s="305">
        <v>20</v>
      </c>
      <c r="L8" s="220">
        <v>30</v>
      </c>
      <c r="M8" s="110">
        <v>50</v>
      </c>
      <c r="N8" s="214"/>
      <c r="O8" s="214">
        <v>35</v>
      </c>
      <c r="P8" s="214"/>
      <c r="Q8" s="214">
        <v>55</v>
      </c>
      <c r="R8" s="307">
        <v>20</v>
      </c>
      <c r="S8" s="214"/>
      <c r="T8" s="214">
        <v>50</v>
      </c>
      <c r="U8" s="214">
        <v>30</v>
      </c>
      <c r="V8" s="214"/>
      <c r="W8" s="214"/>
      <c r="X8" s="214"/>
      <c r="Y8" s="234">
        <f>SUM(AD8:AE8)</f>
        <v>0</v>
      </c>
      <c r="Z8" s="225">
        <f>COUNT(J8:W8)</f>
        <v>8</v>
      </c>
      <c r="AA8" s="235">
        <f>SUM(J8:Y8)-AB8</f>
        <v>40</v>
      </c>
      <c r="AB8" s="98">
        <f>IF(COUNT(J8:W8)&gt;6,SUM(LARGE(J8:W8,{1,2,3,4,5,6})),SUM(J8:W8))+SUM(X8:Y8)</f>
        <v>250</v>
      </c>
      <c r="AC8" s="183"/>
      <c r="AD8" s="34"/>
      <c r="AE8" s="68"/>
      <c r="AF8" s="12">
        <f t="shared" si="0"/>
        <v>0</v>
      </c>
    </row>
    <row r="9" spans="1:32" ht="13.5" thickBot="1">
      <c r="A9" s="24">
        <v>4</v>
      </c>
      <c r="B9" s="221">
        <v>4</v>
      </c>
      <c r="C9" s="227">
        <f>AB9</f>
        <v>182</v>
      </c>
      <c r="D9" s="228" t="s">
        <v>80</v>
      </c>
      <c r="E9" s="229" t="s">
        <v>6</v>
      </c>
      <c r="F9" s="230">
        <v>95</v>
      </c>
      <c r="G9" s="121" t="s">
        <v>39</v>
      </c>
      <c r="H9" s="121" t="s">
        <v>39</v>
      </c>
      <c r="I9" s="236">
        <v>1986</v>
      </c>
      <c r="J9" s="232"/>
      <c r="K9" s="233">
        <v>20</v>
      </c>
      <c r="L9" s="220">
        <v>20</v>
      </c>
      <c r="M9" s="110">
        <v>42</v>
      </c>
      <c r="N9" s="214"/>
      <c r="O9" s="218"/>
      <c r="P9" s="214"/>
      <c r="Q9" s="214">
        <v>50</v>
      </c>
      <c r="R9" s="214">
        <v>20</v>
      </c>
      <c r="S9" s="214"/>
      <c r="T9" s="214">
        <v>20</v>
      </c>
      <c r="U9" s="214">
        <v>30</v>
      </c>
      <c r="V9" s="214"/>
      <c r="W9" s="218"/>
      <c r="X9" s="218"/>
      <c r="Y9" s="234">
        <f>SUM(AD9:AE9)</f>
        <v>0</v>
      </c>
      <c r="Z9" s="225">
        <f>COUNT(J9:W9)</f>
        <v>7</v>
      </c>
      <c r="AA9" s="235">
        <f>SUM(J9:Y9)-AB9</f>
        <v>20</v>
      </c>
      <c r="AB9" s="98">
        <f>IF(COUNT(J9:W9)&gt;6,SUM(LARGE(J9:W9,{1,2,3,4,5,6})),SUM(J9:W9))+SUM(X9:Y9)</f>
        <v>182</v>
      </c>
      <c r="AC9" s="183"/>
      <c r="AD9" s="34"/>
      <c r="AE9" s="68"/>
      <c r="AF9" s="12">
        <f t="shared" si="0"/>
        <v>0</v>
      </c>
    </row>
    <row r="10" spans="1:32" ht="13.5" thickBot="1">
      <c r="A10" s="24">
        <v>5</v>
      </c>
      <c r="B10" s="221">
        <v>5</v>
      </c>
      <c r="C10" s="227">
        <f>AB10</f>
        <v>120</v>
      </c>
      <c r="D10" s="241" t="s">
        <v>31</v>
      </c>
      <c r="E10" s="229" t="s">
        <v>6</v>
      </c>
      <c r="F10" s="230">
        <v>49</v>
      </c>
      <c r="G10" s="242" t="s">
        <v>39</v>
      </c>
      <c r="H10" s="121" t="s">
        <v>39</v>
      </c>
      <c r="I10" s="239">
        <v>1980</v>
      </c>
      <c r="J10" s="223"/>
      <c r="K10" s="243">
        <v>10</v>
      </c>
      <c r="L10" s="244">
        <v>20</v>
      </c>
      <c r="M10" s="212"/>
      <c r="N10" s="215"/>
      <c r="O10" s="215">
        <v>10</v>
      </c>
      <c r="P10" s="219"/>
      <c r="Q10" s="219">
        <v>30</v>
      </c>
      <c r="R10" s="214">
        <v>20</v>
      </c>
      <c r="S10" s="215"/>
      <c r="T10" s="292">
        <v>0</v>
      </c>
      <c r="U10" s="215">
        <v>30</v>
      </c>
      <c r="V10" s="215"/>
      <c r="W10" s="215"/>
      <c r="X10" s="215"/>
      <c r="Y10" s="234">
        <f>SUM(AD10:AE10)</f>
        <v>0</v>
      </c>
      <c r="Z10" s="225">
        <f>COUNT(J10:W10)</f>
        <v>7</v>
      </c>
      <c r="AA10" s="235">
        <f>SUM(J10:Y10)-AB10</f>
        <v>0</v>
      </c>
      <c r="AB10" s="98">
        <f>IF(COUNT(J10:W10)&gt;6,SUM(LARGE(J10:W10,{1,2,3,4,5,6})),SUM(J10:W10))+SUM(X10:Y10)</f>
        <v>120</v>
      </c>
      <c r="AC10" s="183"/>
      <c r="AD10" s="34"/>
      <c r="AE10" s="68"/>
      <c r="AF10" s="12">
        <f t="shared" si="0"/>
        <v>0</v>
      </c>
    </row>
    <row r="11" spans="1:32" ht="13.5" thickBot="1">
      <c r="A11" s="24">
        <v>6</v>
      </c>
      <c r="B11" s="221">
        <v>6</v>
      </c>
      <c r="C11" s="227">
        <f>AB11</f>
        <v>100</v>
      </c>
      <c r="D11" s="228" t="s">
        <v>142</v>
      </c>
      <c r="E11" s="229" t="s">
        <v>6</v>
      </c>
      <c r="F11" s="230"/>
      <c r="G11" s="121" t="s">
        <v>39</v>
      </c>
      <c r="H11" s="121"/>
      <c r="I11" s="236">
        <v>1973</v>
      </c>
      <c r="J11" s="232"/>
      <c r="K11" s="233"/>
      <c r="L11" s="220"/>
      <c r="M11" s="110"/>
      <c r="N11" s="218"/>
      <c r="O11" s="218"/>
      <c r="P11" s="214"/>
      <c r="Q11" s="214"/>
      <c r="R11" s="214">
        <v>20</v>
      </c>
      <c r="S11" s="214"/>
      <c r="T11" s="214">
        <v>30</v>
      </c>
      <c r="U11" s="214">
        <v>50</v>
      </c>
      <c r="V11" s="214"/>
      <c r="W11" s="218"/>
      <c r="X11" s="218"/>
      <c r="Y11" s="234">
        <f>SUM(AD11:AE11)</f>
        <v>0</v>
      </c>
      <c r="Z11" s="225">
        <f>COUNT(J11:W11)</f>
        <v>3</v>
      </c>
      <c r="AA11" s="235">
        <f>SUM(J11:Y11)-AB11</f>
        <v>0</v>
      </c>
      <c r="AB11" s="98">
        <f>IF(COUNT(J11:W11)&gt;6,SUM(LARGE(J11:W11,{1,2,3,4,5,6})),SUM(J11:W11))+SUM(X11:Y11)</f>
        <v>100</v>
      </c>
      <c r="AC11" s="183"/>
      <c r="AD11" s="34"/>
      <c r="AE11" s="68"/>
      <c r="AF11" s="12">
        <f t="shared" si="0"/>
        <v>0</v>
      </c>
    </row>
    <row r="12" spans="1:32" ht="13.5" thickBot="1">
      <c r="A12" s="24">
        <v>7</v>
      </c>
      <c r="B12" s="221">
        <v>7</v>
      </c>
      <c r="C12" s="227">
        <f>AB12</f>
        <v>90</v>
      </c>
      <c r="D12" s="228" t="s">
        <v>110</v>
      </c>
      <c r="E12" s="229" t="s">
        <v>6</v>
      </c>
      <c r="F12" s="230"/>
      <c r="G12" s="121" t="s">
        <v>39</v>
      </c>
      <c r="H12" s="121" t="s">
        <v>39</v>
      </c>
      <c r="I12" s="236">
        <v>1987</v>
      </c>
      <c r="J12" s="232"/>
      <c r="K12" s="233">
        <v>20</v>
      </c>
      <c r="L12" s="220">
        <v>0</v>
      </c>
      <c r="M12" s="110"/>
      <c r="N12" s="218"/>
      <c r="O12" s="218"/>
      <c r="P12" s="214"/>
      <c r="Q12" s="214">
        <v>30</v>
      </c>
      <c r="R12" s="237">
        <v>20</v>
      </c>
      <c r="S12" s="214"/>
      <c r="T12" s="214">
        <v>20</v>
      </c>
      <c r="U12" s="214"/>
      <c r="V12" s="269"/>
      <c r="W12" s="218"/>
      <c r="X12" s="218"/>
      <c r="Y12" s="234">
        <f>SUM(AD12:AE12)</f>
        <v>0</v>
      </c>
      <c r="Z12" s="225">
        <f>COUNT(J12:W12)</f>
        <v>5</v>
      </c>
      <c r="AA12" s="235">
        <f>SUM(J12:Y12)-AB12</f>
        <v>0</v>
      </c>
      <c r="AB12" s="98">
        <f>IF(COUNT(J12:W12)&gt;6,SUM(LARGE(J12:W12,{1,2,3,4,5,6})),SUM(J12:W12))+SUM(X12:Y12)</f>
        <v>90</v>
      </c>
      <c r="AC12" s="184"/>
      <c r="AD12" s="34"/>
      <c r="AE12" s="68"/>
      <c r="AF12" s="12">
        <f t="shared" si="0"/>
        <v>0</v>
      </c>
    </row>
    <row r="13" spans="1:32" ht="13.5" thickBot="1">
      <c r="A13" s="24">
        <v>8</v>
      </c>
      <c r="B13" s="221">
        <v>8</v>
      </c>
      <c r="C13" s="227">
        <f>AB13</f>
        <v>80</v>
      </c>
      <c r="D13" s="228" t="s">
        <v>64</v>
      </c>
      <c r="E13" s="229" t="s">
        <v>6</v>
      </c>
      <c r="F13" s="230">
        <v>113</v>
      </c>
      <c r="G13" s="121" t="s">
        <v>39</v>
      </c>
      <c r="H13" s="121" t="s">
        <v>39</v>
      </c>
      <c r="I13" s="236">
        <v>1988</v>
      </c>
      <c r="J13" s="232"/>
      <c r="K13" s="233">
        <v>30</v>
      </c>
      <c r="L13" s="220"/>
      <c r="M13" s="110"/>
      <c r="N13" s="218"/>
      <c r="O13" s="218"/>
      <c r="P13" s="214"/>
      <c r="Q13" s="214">
        <v>10</v>
      </c>
      <c r="R13" s="214">
        <v>20</v>
      </c>
      <c r="S13" s="214"/>
      <c r="T13" s="214">
        <v>20</v>
      </c>
      <c r="U13" s="214"/>
      <c r="V13" s="269"/>
      <c r="W13" s="218"/>
      <c r="X13" s="218"/>
      <c r="Y13" s="234">
        <f>SUM(AD13:AE13)</f>
        <v>0</v>
      </c>
      <c r="Z13" s="225">
        <f>COUNT(J13:W13)</f>
        <v>4</v>
      </c>
      <c r="AA13" s="235">
        <f>SUM(J13:Y13)-AB13</f>
        <v>0</v>
      </c>
      <c r="AB13" s="98">
        <f>IF(COUNT(J13:W13)&gt;6,SUM(LARGE(J13:W13,{1,2,3,4,5,6})),SUM(J13:W13))+SUM(X13:Y13)</f>
        <v>80</v>
      </c>
      <c r="AC13" s="183"/>
      <c r="AD13" s="34"/>
      <c r="AE13" s="68"/>
      <c r="AF13" s="12">
        <f t="shared" si="0"/>
        <v>0</v>
      </c>
    </row>
    <row r="14" spans="1:32" ht="13.5" thickBot="1">
      <c r="A14" s="24">
        <v>9</v>
      </c>
      <c r="B14" s="221">
        <v>9</v>
      </c>
      <c r="C14" s="227">
        <f>AB14</f>
        <v>70</v>
      </c>
      <c r="D14" s="228" t="s">
        <v>10</v>
      </c>
      <c r="E14" s="229" t="s">
        <v>6</v>
      </c>
      <c r="F14" s="230">
        <v>80</v>
      </c>
      <c r="G14" s="121" t="s">
        <v>39</v>
      </c>
      <c r="H14" s="121" t="s">
        <v>39</v>
      </c>
      <c r="I14" s="231">
        <v>1975</v>
      </c>
      <c r="J14" s="223"/>
      <c r="K14" s="233">
        <v>20</v>
      </c>
      <c r="L14" s="220"/>
      <c r="M14" s="110"/>
      <c r="N14" s="214"/>
      <c r="O14" s="214"/>
      <c r="P14" s="214"/>
      <c r="Q14" s="214">
        <v>30</v>
      </c>
      <c r="R14" s="214"/>
      <c r="S14" s="214"/>
      <c r="T14" s="214">
        <v>20</v>
      </c>
      <c r="U14" s="214"/>
      <c r="V14" s="214"/>
      <c r="W14" s="214"/>
      <c r="X14" s="214"/>
      <c r="Y14" s="234">
        <f>SUM(AD14:AE14)</f>
        <v>0</v>
      </c>
      <c r="Z14" s="225">
        <f>COUNT(J14:W14)</f>
        <v>3</v>
      </c>
      <c r="AA14" s="235">
        <f>SUM(J14:Y14)-AB14</f>
        <v>0</v>
      </c>
      <c r="AB14" s="98">
        <f>IF(COUNT(J14:W14)&gt;6,SUM(LARGE(J14:W14,{1,2,3,4,5,6})),SUM(J14:W14))+SUM(X14:Y14)</f>
        <v>70</v>
      </c>
      <c r="AC14" s="183"/>
      <c r="AD14" s="34"/>
      <c r="AE14" s="68"/>
      <c r="AF14" s="12">
        <f t="shared" si="0"/>
        <v>0</v>
      </c>
    </row>
    <row r="15" spans="1:32" ht="13.5" thickBot="1">
      <c r="A15" s="24">
        <v>10</v>
      </c>
      <c r="B15" s="221">
        <v>10</v>
      </c>
      <c r="C15" s="227">
        <f>AB15</f>
        <v>60</v>
      </c>
      <c r="D15" s="228" t="s">
        <v>119</v>
      </c>
      <c r="E15" s="229" t="s">
        <v>6</v>
      </c>
      <c r="F15" s="230"/>
      <c r="G15" s="200" t="s">
        <v>39</v>
      </c>
      <c r="H15" s="121" t="s">
        <v>39</v>
      </c>
      <c r="I15" s="236">
        <v>1988</v>
      </c>
      <c r="J15" s="232"/>
      <c r="K15" s="233">
        <v>30</v>
      </c>
      <c r="L15" s="220"/>
      <c r="M15" s="110">
        <v>0</v>
      </c>
      <c r="N15" s="214"/>
      <c r="O15" s="214"/>
      <c r="P15" s="214"/>
      <c r="Q15" s="214"/>
      <c r="R15" s="214"/>
      <c r="S15" s="214"/>
      <c r="T15" s="214">
        <v>30</v>
      </c>
      <c r="U15" s="214"/>
      <c r="V15" s="214"/>
      <c r="W15" s="214"/>
      <c r="X15" s="214"/>
      <c r="Y15" s="234">
        <f>SUM(AD15:AE15)</f>
        <v>0</v>
      </c>
      <c r="Z15" s="225">
        <f>COUNT(J15:W15)</f>
        <v>3</v>
      </c>
      <c r="AA15" s="235">
        <f>SUM(J15:Y15)-AB15</f>
        <v>0</v>
      </c>
      <c r="AB15" s="98">
        <f>IF(COUNT(J15:W15)&gt;6,SUM(LARGE(J15:W15,{1,2,3,4,5,6})),SUM(J15:W15))+SUM(X15:Y15)</f>
        <v>60</v>
      </c>
      <c r="AC15" s="183"/>
      <c r="AD15" s="34"/>
      <c r="AE15" s="68"/>
      <c r="AF15" s="12">
        <f t="shared" si="0"/>
        <v>0</v>
      </c>
    </row>
    <row r="16" spans="1:32" ht="13.5" thickBot="1">
      <c r="A16" s="24">
        <v>11</v>
      </c>
      <c r="B16" s="221">
        <v>11</v>
      </c>
      <c r="C16" s="227">
        <f>AB16</f>
        <v>50</v>
      </c>
      <c r="D16" s="228" t="s">
        <v>203</v>
      </c>
      <c r="E16" s="229" t="s">
        <v>6</v>
      </c>
      <c r="F16" s="230"/>
      <c r="G16" s="121" t="s">
        <v>39</v>
      </c>
      <c r="H16" s="121" t="s">
        <v>39</v>
      </c>
      <c r="I16" s="236">
        <v>1980</v>
      </c>
      <c r="J16" s="232"/>
      <c r="K16" s="233"/>
      <c r="L16" s="220"/>
      <c r="M16" s="110"/>
      <c r="N16" s="214"/>
      <c r="O16" s="218"/>
      <c r="P16" s="214"/>
      <c r="Q16" s="214">
        <v>20</v>
      </c>
      <c r="R16" s="237"/>
      <c r="S16" s="214"/>
      <c r="T16" s="214">
        <v>30</v>
      </c>
      <c r="U16" s="218"/>
      <c r="V16" s="214"/>
      <c r="W16" s="218"/>
      <c r="X16" s="218"/>
      <c r="Y16" s="234">
        <f>SUM(AD16:AE16)</f>
        <v>0</v>
      </c>
      <c r="Z16" s="225">
        <f>COUNT(J16:W16)</f>
        <v>2</v>
      </c>
      <c r="AA16" s="235">
        <f>SUM(J16:Y16)-AB16</f>
        <v>0</v>
      </c>
      <c r="AB16" s="98">
        <f>IF(COUNT(J16:W16)&gt;6,SUM(LARGE(J16:W16,{1,2,3,4,5,6})),SUM(J16:W16))+SUM(X16:Y16)</f>
        <v>50</v>
      </c>
      <c r="AC16" s="185"/>
      <c r="AD16" s="48"/>
      <c r="AE16" s="68"/>
      <c r="AF16" s="12">
        <f t="shared" si="0"/>
        <v>0</v>
      </c>
    </row>
    <row r="17" spans="1:32" ht="13.5" thickBot="1">
      <c r="A17" s="24">
        <v>12</v>
      </c>
      <c r="B17" s="221">
        <v>12</v>
      </c>
      <c r="C17" s="227">
        <f>AB17</f>
        <v>45</v>
      </c>
      <c r="D17" s="228" t="s">
        <v>153</v>
      </c>
      <c r="E17" s="229" t="s">
        <v>6</v>
      </c>
      <c r="F17" s="230"/>
      <c r="G17" s="121" t="s">
        <v>39</v>
      </c>
      <c r="H17" s="200" t="s">
        <v>39</v>
      </c>
      <c r="I17" s="236">
        <v>1988</v>
      </c>
      <c r="J17" s="232"/>
      <c r="K17" s="233"/>
      <c r="L17" s="220"/>
      <c r="M17" s="110"/>
      <c r="N17" s="214"/>
      <c r="O17" s="218"/>
      <c r="P17" s="214"/>
      <c r="Q17" s="214"/>
      <c r="R17" s="218"/>
      <c r="S17" s="214"/>
      <c r="T17" s="214">
        <v>15</v>
      </c>
      <c r="U17" s="214">
        <v>30</v>
      </c>
      <c r="V17" s="269"/>
      <c r="W17" s="218"/>
      <c r="X17" s="218"/>
      <c r="Y17" s="234">
        <f>SUM(AD17:AE17)</f>
        <v>0</v>
      </c>
      <c r="Z17" s="225">
        <f>COUNT(J17:W17)</f>
        <v>2</v>
      </c>
      <c r="AA17" s="235">
        <f>SUM(J17:Y17)-AB17</f>
        <v>0</v>
      </c>
      <c r="AB17" s="98">
        <f>IF(COUNT(J17:W17)&gt;6,SUM(LARGE(J17:W17,{1,2,3,4,5,6})),SUM(J17:W17))+SUM(X17:Y17)</f>
        <v>45</v>
      </c>
      <c r="AC17" s="184"/>
      <c r="AD17" s="34"/>
      <c r="AE17" s="68"/>
      <c r="AF17" s="12">
        <f t="shared" si="0"/>
        <v>0</v>
      </c>
    </row>
    <row r="18" spans="1:32" ht="13.5" thickBot="1">
      <c r="A18" s="24">
        <v>13</v>
      </c>
      <c r="B18" s="221">
        <v>13</v>
      </c>
      <c r="C18" s="227">
        <f>AB18</f>
        <v>40</v>
      </c>
      <c r="D18" s="228" t="s">
        <v>162</v>
      </c>
      <c r="E18" s="229" t="s">
        <v>6</v>
      </c>
      <c r="F18" s="230"/>
      <c r="G18" s="121"/>
      <c r="H18" s="121" t="s">
        <v>39</v>
      </c>
      <c r="I18" s="236">
        <v>1983</v>
      </c>
      <c r="J18" s="232"/>
      <c r="K18" s="233">
        <v>10</v>
      </c>
      <c r="L18" s="220"/>
      <c r="M18" s="110"/>
      <c r="N18" s="218"/>
      <c r="O18" s="218"/>
      <c r="P18" s="214"/>
      <c r="Q18" s="214">
        <v>10</v>
      </c>
      <c r="R18" s="214">
        <v>20</v>
      </c>
      <c r="S18" s="214"/>
      <c r="T18" s="269"/>
      <c r="U18" s="218"/>
      <c r="V18" s="269"/>
      <c r="W18" s="218"/>
      <c r="X18" s="218"/>
      <c r="Y18" s="234">
        <f>SUM(AD18:AE18)</f>
        <v>0</v>
      </c>
      <c r="Z18" s="225">
        <f>COUNT(J18:W18)</f>
        <v>3</v>
      </c>
      <c r="AA18" s="235">
        <f>SUM(J18:Y18)-AB18</f>
        <v>0</v>
      </c>
      <c r="AB18" s="98">
        <f>IF(COUNT(J18:W18)&gt;6,SUM(LARGE(J18:W18,{1,2,3,4,5,6})),SUM(J18:W18))+SUM(X18:Y18)</f>
        <v>40</v>
      </c>
      <c r="AC18" s="183"/>
      <c r="AD18" s="34"/>
      <c r="AE18" s="68"/>
      <c r="AF18" s="12">
        <f t="shared" si="0"/>
        <v>0</v>
      </c>
    </row>
    <row r="19" spans="1:32" ht="13.5" thickBot="1">
      <c r="A19" s="24">
        <v>14</v>
      </c>
      <c r="B19" s="221">
        <v>14</v>
      </c>
      <c r="C19" s="227">
        <f>AB19</f>
        <v>38</v>
      </c>
      <c r="D19" s="228" t="s">
        <v>163</v>
      </c>
      <c r="E19" s="229" t="s">
        <v>6</v>
      </c>
      <c r="F19" s="230"/>
      <c r="G19" s="265"/>
      <c r="H19" s="121" t="s">
        <v>39</v>
      </c>
      <c r="I19" s="236">
        <v>1989</v>
      </c>
      <c r="J19" s="232"/>
      <c r="K19" s="233">
        <v>10</v>
      </c>
      <c r="L19" s="220"/>
      <c r="M19" s="110"/>
      <c r="N19" s="214"/>
      <c r="O19" s="218"/>
      <c r="P19" s="214"/>
      <c r="Q19" s="214">
        <v>10</v>
      </c>
      <c r="R19" s="218"/>
      <c r="S19" s="214"/>
      <c r="T19" s="214">
        <v>8</v>
      </c>
      <c r="U19" s="214">
        <v>10</v>
      </c>
      <c r="V19" s="214"/>
      <c r="W19" s="218"/>
      <c r="X19" s="218"/>
      <c r="Y19" s="234">
        <f>SUM(AD19:AE19)</f>
        <v>0</v>
      </c>
      <c r="Z19" s="225">
        <f>COUNT(J19:W19)</f>
        <v>4</v>
      </c>
      <c r="AA19" s="235">
        <f>SUM(J19:Y19)-AB19</f>
        <v>0</v>
      </c>
      <c r="AB19" s="98">
        <f>IF(COUNT(J19:W19)&gt;6,SUM(LARGE(J19:W19,{1,2,3,4,5,6})),SUM(J19:W19))+SUM(X19:Y19)</f>
        <v>38</v>
      </c>
      <c r="AC19" s="183"/>
      <c r="AD19" s="34"/>
      <c r="AE19" s="68"/>
      <c r="AF19" s="12">
        <f t="shared" si="0"/>
        <v>0</v>
      </c>
    </row>
    <row r="20" spans="1:32" ht="13.5" thickBot="1">
      <c r="A20" s="24">
        <v>15</v>
      </c>
      <c r="B20" s="221">
        <v>15</v>
      </c>
      <c r="C20" s="227">
        <f>AB20</f>
        <v>37</v>
      </c>
      <c r="D20" s="228" t="s">
        <v>121</v>
      </c>
      <c r="E20" s="229" t="s">
        <v>6</v>
      </c>
      <c r="F20" s="230"/>
      <c r="G20" s="200" t="s">
        <v>39</v>
      </c>
      <c r="H20" s="200" t="s">
        <v>39</v>
      </c>
      <c r="I20" s="236">
        <v>1975</v>
      </c>
      <c r="J20" s="232"/>
      <c r="K20" s="233"/>
      <c r="L20" s="220"/>
      <c r="M20" s="110">
        <v>35</v>
      </c>
      <c r="N20" s="218"/>
      <c r="O20" s="218"/>
      <c r="P20" s="214"/>
      <c r="Q20" s="214"/>
      <c r="R20" s="218"/>
      <c r="S20" s="214"/>
      <c r="T20" s="214">
        <v>2</v>
      </c>
      <c r="U20" s="214">
        <v>0</v>
      </c>
      <c r="V20" s="269"/>
      <c r="W20" s="218"/>
      <c r="X20" s="218"/>
      <c r="Y20" s="234">
        <f>SUM(AD20:AE20)</f>
        <v>0</v>
      </c>
      <c r="Z20" s="225">
        <f>COUNT(J20:W20)</f>
        <v>3</v>
      </c>
      <c r="AA20" s="235">
        <f>SUM(J20:Y20)-AB20</f>
        <v>0</v>
      </c>
      <c r="AB20" s="98">
        <f>IF(COUNT(J20:W20)&gt;6,SUM(LARGE(J20:W20,{1,2,3,4,5,6})),SUM(J20:W20))+SUM(X20:Y20)</f>
        <v>37</v>
      </c>
      <c r="AC20" s="183"/>
      <c r="AD20" s="34"/>
      <c r="AE20" s="68"/>
      <c r="AF20" s="12">
        <f t="shared" ref="AF20" si="1">SUM(AD20:AE20)</f>
        <v>0</v>
      </c>
    </row>
    <row r="21" spans="1:32" ht="13.5" thickBot="1">
      <c r="A21" s="24">
        <v>16</v>
      </c>
      <c r="B21" s="221">
        <v>16</v>
      </c>
      <c r="C21" s="115">
        <f>AB21</f>
        <v>30</v>
      </c>
      <c r="D21" s="8" t="s">
        <v>141</v>
      </c>
      <c r="E21" s="3" t="s">
        <v>6</v>
      </c>
      <c r="F21" s="50"/>
      <c r="G21" s="200" t="s">
        <v>39</v>
      </c>
      <c r="H21" s="200" t="s">
        <v>39</v>
      </c>
      <c r="I21" s="19">
        <v>1978</v>
      </c>
      <c r="J21" s="193"/>
      <c r="K21" s="52"/>
      <c r="L21" s="106"/>
      <c r="M21" s="110"/>
      <c r="N21" s="214"/>
      <c r="O21" s="108">
        <v>10</v>
      </c>
      <c r="P21" s="108"/>
      <c r="Q21" s="108"/>
      <c r="R21" s="214"/>
      <c r="S21" s="108"/>
      <c r="T21" s="108">
        <v>20</v>
      </c>
      <c r="U21" s="214"/>
      <c r="V21" s="108"/>
      <c r="W21" s="109"/>
      <c r="X21" s="218"/>
      <c r="Y21" s="234">
        <f>SUM(AD21:AE21)</f>
        <v>0</v>
      </c>
      <c r="Z21" s="225">
        <f>COUNT(J21:W21)</f>
        <v>2</v>
      </c>
      <c r="AA21" s="235">
        <f>SUM(J21:Y21)-AB21</f>
        <v>0</v>
      </c>
      <c r="AB21" s="98">
        <f>IF(COUNT(J21:W21)&gt;6,SUM(LARGE(J21:W21,{1,2,3,4,5,6})),SUM(J21:W21))+SUM(X21:Y21)</f>
        <v>30</v>
      </c>
      <c r="AC21" s="183"/>
      <c r="AD21" s="34"/>
      <c r="AE21" s="68"/>
      <c r="AF21" s="12">
        <f t="shared" si="0"/>
        <v>0</v>
      </c>
    </row>
    <row r="22" spans="1:32" ht="13.5" thickBot="1">
      <c r="A22" s="24">
        <v>17</v>
      </c>
      <c r="B22" s="221">
        <v>16</v>
      </c>
      <c r="C22" s="227">
        <f>AB22</f>
        <v>30</v>
      </c>
      <c r="D22" s="228" t="s">
        <v>131</v>
      </c>
      <c r="E22" s="229" t="s">
        <v>6</v>
      </c>
      <c r="F22" s="230"/>
      <c r="G22" s="200" t="s">
        <v>39</v>
      </c>
      <c r="H22" s="200" t="s">
        <v>39</v>
      </c>
      <c r="I22" s="236">
        <v>1985</v>
      </c>
      <c r="J22" s="232"/>
      <c r="K22" s="233"/>
      <c r="L22" s="220"/>
      <c r="M22" s="110"/>
      <c r="N22" s="214"/>
      <c r="O22" s="218"/>
      <c r="P22" s="214"/>
      <c r="Q22" s="214">
        <v>30</v>
      </c>
      <c r="R22" s="218"/>
      <c r="S22" s="214"/>
      <c r="T22" s="269"/>
      <c r="U22" s="218"/>
      <c r="V22" s="269"/>
      <c r="W22" s="218"/>
      <c r="X22" s="218"/>
      <c r="Y22" s="234">
        <f>SUM(AD22:AE22)</f>
        <v>0</v>
      </c>
      <c r="Z22" s="225">
        <f>COUNT(J22:W22)</f>
        <v>1</v>
      </c>
      <c r="AA22" s="235">
        <f>SUM(J22:Y22)-AB22</f>
        <v>0</v>
      </c>
      <c r="AB22" s="98">
        <f>IF(COUNT(J22:W22)&gt;6,SUM(LARGE(J22:W22,{1,2,3,4,5,6})),SUM(J22:W22))+SUM(X22:Y22)</f>
        <v>30</v>
      </c>
      <c r="AC22" s="183"/>
      <c r="AD22" s="34"/>
      <c r="AE22" s="68"/>
      <c r="AF22" s="12">
        <f t="shared" si="0"/>
        <v>0</v>
      </c>
    </row>
    <row r="23" spans="1:32" ht="13.5" thickBot="1">
      <c r="A23" s="24">
        <v>18</v>
      </c>
      <c r="B23" s="221">
        <v>16</v>
      </c>
      <c r="C23" s="246">
        <f>AB23</f>
        <v>30</v>
      </c>
      <c r="D23" s="228" t="s">
        <v>154</v>
      </c>
      <c r="E23" s="229" t="s">
        <v>6</v>
      </c>
      <c r="F23" s="230"/>
      <c r="G23" s="121" t="s">
        <v>39</v>
      </c>
      <c r="H23" s="121" t="s">
        <v>39</v>
      </c>
      <c r="I23" s="236">
        <v>1986</v>
      </c>
      <c r="J23" s="232"/>
      <c r="K23" s="233">
        <v>20</v>
      </c>
      <c r="L23" s="220"/>
      <c r="M23" s="110"/>
      <c r="N23" s="214"/>
      <c r="O23" s="218"/>
      <c r="P23" s="214"/>
      <c r="Q23" s="214"/>
      <c r="R23" s="218"/>
      <c r="S23" s="214"/>
      <c r="T23" s="269"/>
      <c r="U23" s="214">
        <v>10</v>
      </c>
      <c r="V23" s="269"/>
      <c r="W23" s="218"/>
      <c r="X23" s="218"/>
      <c r="Y23" s="234">
        <f>SUM(AD23:AE23)</f>
        <v>0</v>
      </c>
      <c r="Z23" s="225">
        <f>COUNT(J23:W23)</f>
        <v>2</v>
      </c>
      <c r="AA23" s="235">
        <f>SUM(J23:Y23)-AB23</f>
        <v>0</v>
      </c>
      <c r="AB23" s="98">
        <f>IF(COUNT(J23:W23)&gt;6,SUM(LARGE(J23:W23,{1,2,3,4,5,6})),SUM(J23:W23))+SUM(X23:Y23)</f>
        <v>30</v>
      </c>
      <c r="AC23" s="183"/>
      <c r="AD23" s="34"/>
      <c r="AE23" s="68"/>
      <c r="AF23" s="12">
        <f t="shared" ref="AF23:AF26" si="2">SUM(AD23:AE23)</f>
        <v>0</v>
      </c>
    </row>
    <row r="24" spans="1:32" ht="13.5" thickBot="1">
      <c r="A24" s="24">
        <v>19</v>
      </c>
      <c r="B24" s="221">
        <v>17</v>
      </c>
      <c r="C24" s="246">
        <f>AB24</f>
        <v>27</v>
      </c>
      <c r="D24" s="228" t="s">
        <v>204</v>
      </c>
      <c r="E24" s="229" t="s">
        <v>6</v>
      </c>
      <c r="F24" s="230"/>
      <c r="G24" s="121" t="s">
        <v>39</v>
      </c>
      <c r="H24" s="121" t="s">
        <v>39</v>
      </c>
      <c r="I24" s="236">
        <v>1988</v>
      </c>
      <c r="J24" s="232"/>
      <c r="K24" s="233"/>
      <c r="L24" s="220"/>
      <c r="M24" s="110"/>
      <c r="N24" s="214"/>
      <c r="O24" s="218"/>
      <c r="P24" s="214"/>
      <c r="Q24" s="214">
        <v>10</v>
      </c>
      <c r="R24" s="237"/>
      <c r="S24" s="214"/>
      <c r="T24" s="214">
        <v>2</v>
      </c>
      <c r="U24" s="214">
        <v>15</v>
      </c>
      <c r="V24" s="214"/>
      <c r="W24" s="218"/>
      <c r="X24" s="218"/>
      <c r="Y24" s="234">
        <f>SUM(AD24:AE24)</f>
        <v>0</v>
      </c>
      <c r="Z24" s="225">
        <f>COUNT(J24:W24)</f>
        <v>3</v>
      </c>
      <c r="AA24" s="235">
        <f>SUM(J24:Y24)-AB24</f>
        <v>0</v>
      </c>
      <c r="AB24" s="98">
        <f>IF(COUNT(J24:W24)&gt;6,SUM(LARGE(J24:W24,{1,2,3,4,5,6})),SUM(J24:W24))+SUM(X24:Y24)</f>
        <v>27</v>
      </c>
      <c r="AC24" s="183"/>
      <c r="AD24" s="34"/>
      <c r="AE24" s="68"/>
      <c r="AF24" s="12">
        <f t="shared" si="2"/>
        <v>0</v>
      </c>
    </row>
    <row r="25" spans="1:32" ht="13.5" thickBot="1">
      <c r="A25" s="24">
        <v>20</v>
      </c>
      <c r="B25" s="221">
        <v>18</v>
      </c>
      <c r="C25" s="227">
        <f>AB25</f>
        <v>24</v>
      </c>
      <c r="D25" s="228" t="s">
        <v>171</v>
      </c>
      <c r="E25" s="229" t="s">
        <v>6</v>
      </c>
      <c r="F25" s="230"/>
      <c r="G25" s="121" t="s">
        <v>39</v>
      </c>
      <c r="H25" s="200" t="s">
        <v>39</v>
      </c>
      <c r="I25" s="236" t="s">
        <v>172</v>
      </c>
      <c r="J25" s="232"/>
      <c r="K25" s="233"/>
      <c r="L25" s="220"/>
      <c r="M25" s="110"/>
      <c r="N25" s="214"/>
      <c r="O25" s="218"/>
      <c r="P25" s="214"/>
      <c r="Q25" s="214"/>
      <c r="R25" s="218"/>
      <c r="S25" s="214"/>
      <c r="T25" s="214">
        <v>4</v>
      </c>
      <c r="U25" s="214">
        <v>20</v>
      </c>
      <c r="V25" s="218"/>
      <c r="W25" s="218"/>
      <c r="X25" s="218"/>
      <c r="Y25" s="234">
        <f>SUM(AD25:AE25)</f>
        <v>0</v>
      </c>
      <c r="Z25" s="225">
        <f>COUNT(J25:W25)</f>
        <v>2</v>
      </c>
      <c r="AA25" s="235">
        <f>SUM(J25:Y25)-AB25</f>
        <v>0</v>
      </c>
      <c r="AB25" s="98">
        <f>IF(COUNT(J25:W25)&gt;6,SUM(LARGE(J25:W25,{1,2,3,4,5,6})),SUM(J25:W25))+SUM(X25:Y25)</f>
        <v>24</v>
      </c>
      <c r="AC25" s="183"/>
      <c r="AD25" s="34"/>
      <c r="AE25" s="68"/>
      <c r="AF25" s="12">
        <f t="shared" si="2"/>
        <v>0</v>
      </c>
    </row>
    <row r="26" spans="1:32" ht="13.5" thickBot="1">
      <c r="A26" s="24">
        <v>21</v>
      </c>
      <c r="B26" s="221">
        <v>19</v>
      </c>
      <c r="C26" s="227">
        <f>AB26</f>
        <v>20</v>
      </c>
      <c r="D26" s="228" t="s">
        <v>143</v>
      </c>
      <c r="E26" s="229" t="s">
        <v>24</v>
      </c>
      <c r="F26" s="230"/>
      <c r="G26" s="121" t="s">
        <v>39</v>
      </c>
      <c r="H26" s="121" t="s">
        <v>39</v>
      </c>
      <c r="I26" s="236">
        <v>1985</v>
      </c>
      <c r="J26" s="232"/>
      <c r="K26" s="233"/>
      <c r="L26" s="220">
        <v>20</v>
      </c>
      <c r="M26" s="110"/>
      <c r="N26" s="218"/>
      <c r="O26" s="218"/>
      <c r="P26" s="214"/>
      <c r="Q26" s="214"/>
      <c r="R26" s="218"/>
      <c r="S26" s="214"/>
      <c r="T26" s="284"/>
      <c r="U26" s="214"/>
      <c r="V26" s="284"/>
      <c r="W26" s="218"/>
      <c r="X26" s="218"/>
      <c r="Y26" s="234">
        <f>SUM(AD26:AE26)</f>
        <v>0</v>
      </c>
      <c r="Z26" s="225">
        <f>COUNT(J26:W26)</f>
        <v>1</v>
      </c>
      <c r="AA26" s="235">
        <f>SUM(J26:Y26)-AB26</f>
        <v>0</v>
      </c>
      <c r="AB26" s="98">
        <f>IF(COUNT(J26:W26)&gt;6,SUM(LARGE(J26:W26,{1,2,3,4,5,6})),SUM(J26:W26))+SUM(X26:Y26)</f>
        <v>20</v>
      </c>
      <c r="AC26" s="183"/>
      <c r="AD26" s="34"/>
      <c r="AE26" s="68"/>
      <c r="AF26" s="12">
        <f t="shared" si="2"/>
        <v>0</v>
      </c>
    </row>
    <row r="27" spans="1:32" ht="13.5" thickBot="1">
      <c r="A27" s="24">
        <v>22</v>
      </c>
      <c r="B27" s="221">
        <v>19</v>
      </c>
      <c r="C27" s="227">
        <f>AB27</f>
        <v>20</v>
      </c>
      <c r="D27" s="228" t="s">
        <v>150</v>
      </c>
      <c r="E27" s="229" t="s">
        <v>24</v>
      </c>
      <c r="F27" s="230">
        <v>447</v>
      </c>
      <c r="G27" s="121" t="s">
        <v>39</v>
      </c>
      <c r="H27" s="121"/>
      <c r="I27" s="236">
        <v>1990</v>
      </c>
      <c r="J27" s="232"/>
      <c r="K27" s="233"/>
      <c r="L27" s="220">
        <v>20</v>
      </c>
      <c r="M27" s="110"/>
      <c r="N27" s="218"/>
      <c r="O27" s="218"/>
      <c r="P27" s="214"/>
      <c r="Q27" s="214"/>
      <c r="R27" s="218"/>
      <c r="S27" s="214"/>
      <c r="T27" s="284"/>
      <c r="U27" s="214"/>
      <c r="V27" s="284"/>
      <c r="W27" s="218"/>
      <c r="X27" s="218"/>
      <c r="Y27" s="234">
        <f>SUM(AD27:AE27)</f>
        <v>0</v>
      </c>
      <c r="Z27" s="225">
        <f>COUNT(J27:W27)</f>
        <v>1</v>
      </c>
      <c r="AA27" s="235">
        <f>SUM(J27:Y27)-AB27</f>
        <v>0</v>
      </c>
      <c r="AB27" s="98">
        <f>IF(COUNT(J27:W27)&gt;6,SUM(LARGE(J27:W27,{1,2,3,4,5,6})),SUM(J27:W27))+SUM(X27:Y27)</f>
        <v>20</v>
      </c>
      <c r="AC27" s="183"/>
      <c r="AD27" s="34"/>
      <c r="AE27" s="68"/>
      <c r="AF27" s="12">
        <f t="shared" ref="AF27" si="3">SUM(AD27:AE27)</f>
        <v>0</v>
      </c>
    </row>
    <row r="28" spans="1:32" ht="13.5" thickBot="1">
      <c r="A28" s="24">
        <v>23</v>
      </c>
      <c r="B28" s="221">
        <v>20</v>
      </c>
      <c r="C28" s="227">
        <f>AB28</f>
        <v>10</v>
      </c>
      <c r="D28" s="228" t="s">
        <v>130</v>
      </c>
      <c r="E28" s="229" t="s">
        <v>6</v>
      </c>
      <c r="F28" s="230"/>
      <c r="G28" s="200" t="s">
        <v>39</v>
      </c>
      <c r="H28" s="200" t="s">
        <v>39</v>
      </c>
      <c r="I28" s="236">
        <v>1980</v>
      </c>
      <c r="J28" s="232"/>
      <c r="K28" s="233">
        <v>10</v>
      </c>
      <c r="L28" s="220"/>
      <c r="M28" s="110"/>
      <c r="N28" s="218"/>
      <c r="O28" s="218"/>
      <c r="P28" s="214"/>
      <c r="Q28" s="214"/>
      <c r="R28" s="237"/>
      <c r="S28" s="214"/>
      <c r="T28" s="269"/>
      <c r="U28" s="214"/>
      <c r="V28" s="269"/>
      <c r="W28" s="218"/>
      <c r="X28" s="218"/>
      <c r="Y28" s="234">
        <f>SUM(AD28:AE28)</f>
        <v>0</v>
      </c>
      <c r="Z28" s="225">
        <f>COUNT(J28:W28)</f>
        <v>1</v>
      </c>
      <c r="AA28" s="235">
        <f>SUM(J28:Y28)-AB28</f>
        <v>0</v>
      </c>
      <c r="AB28" s="98">
        <f>IF(COUNT(J28:W28)&gt;6,SUM(LARGE(J28:W28,{1,2,3,4,5,6})),SUM(J28:W28))+SUM(X28:Y28)</f>
        <v>10</v>
      </c>
      <c r="AC28" s="183"/>
      <c r="AD28" s="34"/>
      <c r="AE28" s="68"/>
      <c r="AF28" s="12">
        <f t="shared" ref="AF28:AF29" si="4">SUM(AD28:AE28)</f>
        <v>0</v>
      </c>
    </row>
    <row r="29" spans="1:32" ht="13.5" thickBot="1">
      <c r="A29" s="24">
        <v>24</v>
      </c>
      <c r="B29" s="221">
        <v>21</v>
      </c>
      <c r="C29" s="227">
        <f>AB29</f>
        <v>4</v>
      </c>
      <c r="D29" s="228" t="s">
        <v>152</v>
      </c>
      <c r="E29" s="229" t="s">
        <v>6</v>
      </c>
      <c r="F29" s="230"/>
      <c r="G29" s="121" t="s">
        <v>39</v>
      </c>
      <c r="H29" s="121"/>
      <c r="I29" s="236">
        <v>1980</v>
      </c>
      <c r="J29" s="232"/>
      <c r="K29" s="233"/>
      <c r="L29" s="220"/>
      <c r="M29" s="110"/>
      <c r="N29" s="269"/>
      <c r="O29" s="218"/>
      <c r="P29" s="214"/>
      <c r="Q29" s="214"/>
      <c r="R29" s="218"/>
      <c r="S29" s="214"/>
      <c r="T29" s="214">
        <v>4</v>
      </c>
      <c r="U29" s="214"/>
      <c r="V29" s="214"/>
      <c r="W29" s="218"/>
      <c r="X29" s="218"/>
      <c r="Y29" s="234">
        <f>SUM(AD29:AE29)</f>
        <v>0</v>
      </c>
      <c r="Z29" s="225">
        <f>COUNT(J29:W29)</f>
        <v>1</v>
      </c>
      <c r="AA29" s="235">
        <f>SUM(J29:Y29)-AB29</f>
        <v>0</v>
      </c>
      <c r="AB29" s="98">
        <f>IF(COUNT(J29:W29)&gt;6,SUM(LARGE(J29:W29,{1,2,3,4,5,6})),SUM(J29:W29))+SUM(X29:Y29)</f>
        <v>4</v>
      </c>
      <c r="AC29" s="183"/>
      <c r="AD29" s="34"/>
      <c r="AE29" s="68"/>
      <c r="AF29" s="12">
        <f t="shared" si="4"/>
        <v>0</v>
      </c>
    </row>
    <row r="30" spans="1:32" ht="13.5" thickBot="1">
      <c r="A30" s="24">
        <v>25</v>
      </c>
      <c r="B30" s="221"/>
      <c r="C30" s="227">
        <f t="shared" ref="C6:C52" si="5">AB30</f>
        <v>0</v>
      </c>
      <c r="D30" s="228" t="s">
        <v>100</v>
      </c>
      <c r="E30" s="239" t="s">
        <v>6</v>
      </c>
      <c r="F30" s="240">
        <v>35</v>
      </c>
      <c r="G30" s="121" t="s">
        <v>39</v>
      </c>
      <c r="H30" s="121"/>
      <c r="I30" s="231">
        <v>1957</v>
      </c>
      <c r="J30" s="223"/>
      <c r="K30" s="233"/>
      <c r="L30" s="220"/>
      <c r="M30" s="110"/>
      <c r="N30" s="214"/>
      <c r="O30" s="214"/>
      <c r="P30" s="214"/>
      <c r="Q30" s="214"/>
      <c r="R30" s="216"/>
      <c r="S30" s="214"/>
      <c r="T30" s="214"/>
      <c r="U30" s="214"/>
      <c r="V30" s="214"/>
      <c r="W30" s="214"/>
      <c r="X30" s="214"/>
      <c r="Y30" s="234">
        <f t="shared" ref="Y6:Y52" si="6">SUM(AD30:AE30)</f>
        <v>0</v>
      </c>
      <c r="Z30" s="225">
        <f t="shared" ref="Z6:Z52" si="7">COUNT(J30:W30)</f>
        <v>0</v>
      </c>
      <c r="AA30" s="235">
        <f t="shared" ref="AA6:AA52" si="8">SUM(J30:Y30)-AB30</f>
        <v>0</v>
      </c>
      <c r="AB30" s="98">
        <f>IF(COUNT(J30:W30)&gt;6,SUM(LARGE(J30:W30,{1,2,3,4,5,6})),SUM(J30:W30))+SUM(X30:Y30)</f>
        <v>0</v>
      </c>
      <c r="AC30" s="183"/>
      <c r="AD30" s="34"/>
      <c r="AE30" s="68"/>
      <c r="AF30" s="12">
        <f t="shared" ref="AF30:AF31" si="9">SUM(AD30:AE30)</f>
        <v>0</v>
      </c>
    </row>
    <row r="31" spans="1:32" ht="13.5" thickBot="1">
      <c r="A31" s="24">
        <v>26</v>
      </c>
      <c r="B31" s="116"/>
      <c r="C31" s="227">
        <f t="shared" si="5"/>
        <v>0</v>
      </c>
      <c r="D31" s="228" t="s">
        <v>156</v>
      </c>
      <c r="E31" s="3" t="s">
        <v>7</v>
      </c>
      <c r="F31" s="50"/>
      <c r="G31" s="121" t="s">
        <v>39</v>
      </c>
      <c r="H31" s="76"/>
      <c r="I31" s="19"/>
      <c r="J31" s="193"/>
      <c r="K31" s="52"/>
      <c r="L31" s="107"/>
      <c r="M31" s="213"/>
      <c r="N31" s="214"/>
      <c r="O31" s="109"/>
      <c r="P31" s="108"/>
      <c r="Q31" s="108"/>
      <c r="R31" s="218"/>
      <c r="S31" s="109"/>
      <c r="T31" s="109"/>
      <c r="U31" s="109"/>
      <c r="V31" s="109"/>
      <c r="W31" s="109"/>
      <c r="X31" s="218"/>
      <c r="Y31" s="234">
        <f t="shared" si="6"/>
        <v>0</v>
      </c>
      <c r="Z31" s="225">
        <f t="shared" si="7"/>
        <v>0</v>
      </c>
      <c r="AA31" s="235">
        <f t="shared" si="8"/>
        <v>0</v>
      </c>
      <c r="AB31" s="98">
        <f>IF(COUNT(J31:W31)&gt;6,SUM(LARGE(J31:W31,{1,2,3,4,5,6})),SUM(J31:W31))+SUM(X31:Y31)</f>
        <v>0</v>
      </c>
      <c r="AC31" s="183"/>
      <c r="AD31" s="34"/>
      <c r="AE31" s="68"/>
      <c r="AF31" s="12">
        <f t="shared" si="9"/>
        <v>0</v>
      </c>
    </row>
    <row r="32" spans="1:32" ht="13.5" thickBot="1">
      <c r="A32" s="24">
        <v>27</v>
      </c>
      <c r="B32" s="221"/>
      <c r="C32" s="227">
        <f t="shared" si="5"/>
        <v>0</v>
      </c>
      <c r="D32" s="238" t="s">
        <v>26</v>
      </c>
      <c r="E32" s="239" t="s">
        <v>7</v>
      </c>
      <c r="F32" s="240">
        <v>111</v>
      </c>
      <c r="G32" s="121" t="s">
        <v>39</v>
      </c>
      <c r="H32" s="121" t="s">
        <v>39</v>
      </c>
      <c r="I32" s="231">
        <v>1969</v>
      </c>
      <c r="J32" s="223"/>
      <c r="K32" s="233"/>
      <c r="L32" s="220"/>
      <c r="M32" s="110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34">
        <f t="shared" si="6"/>
        <v>0</v>
      </c>
      <c r="Z32" s="225">
        <f t="shared" si="7"/>
        <v>0</v>
      </c>
      <c r="AA32" s="235">
        <f t="shared" si="8"/>
        <v>0</v>
      </c>
      <c r="AB32" s="98">
        <f>IF(COUNT(J32:W32)&gt;6,SUM(LARGE(J32:W32,{1,2,3,4,5,6})),SUM(J32:W32))+SUM(X32:Y32)</f>
        <v>0</v>
      </c>
      <c r="AC32" s="183"/>
      <c r="AD32" s="34"/>
      <c r="AE32" s="68"/>
      <c r="AF32" s="12">
        <f t="shared" ref="AF32:AF33" si="10">SUM(AD32:AE32)</f>
        <v>0</v>
      </c>
    </row>
    <row r="33" spans="1:32" ht="13.5" thickBot="1">
      <c r="A33" s="24">
        <v>28</v>
      </c>
      <c r="B33" s="221"/>
      <c r="C33" s="227">
        <f t="shared" si="5"/>
        <v>0</v>
      </c>
      <c r="D33" s="228" t="s">
        <v>101</v>
      </c>
      <c r="E33" s="239" t="s">
        <v>7</v>
      </c>
      <c r="F33" s="230">
        <v>444</v>
      </c>
      <c r="G33" s="121" t="s">
        <v>39</v>
      </c>
      <c r="H33" s="121"/>
      <c r="I33" s="236">
        <v>1954</v>
      </c>
      <c r="J33" s="223"/>
      <c r="K33" s="233"/>
      <c r="L33" s="220"/>
      <c r="M33" s="110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34">
        <f t="shared" si="6"/>
        <v>0</v>
      </c>
      <c r="Z33" s="225">
        <f t="shared" si="7"/>
        <v>0</v>
      </c>
      <c r="AA33" s="235">
        <f t="shared" si="8"/>
        <v>0</v>
      </c>
      <c r="AB33" s="98">
        <f>IF(COUNT(J33:W33)&gt;6,SUM(LARGE(J33:W33,{1,2,3,4,5,6})),SUM(J33:W33))+SUM(X33:Y33)</f>
        <v>0</v>
      </c>
      <c r="AC33" s="183"/>
      <c r="AD33" s="34"/>
      <c r="AE33" s="68"/>
      <c r="AF33" s="12">
        <f t="shared" si="10"/>
        <v>0</v>
      </c>
    </row>
    <row r="34" spans="1:32" ht="13.5" thickBot="1">
      <c r="A34" s="24">
        <v>29</v>
      </c>
      <c r="B34" s="221"/>
      <c r="C34" s="227">
        <f t="shared" si="5"/>
        <v>0</v>
      </c>
      <c r="D34" s="228" t="s">
        <v>87</v>
      </c>
      <c r="E34" s="229" t="s">
        <v>6</v>
      </c>
      <c r="F34" s="230">
        <v>530</v>
      </c>
      <c r="G34" s="121" t="s">
        <v>39</v>
      </c>
      <c r="H34" s="121" t="s">
        <v>39</v>
      </c>
      <c r="I34" s="236">
        <v>1986</v>
      </c>
      <c r="J34" s="232"/>
      <c r="K34" s="233"/>
      <c r="L34" s="220"/>
      <c r="M34" s="110"/>
      <c r="N34" s="218"/>
      <c r="O34" s="218"/>
      <c r="P34" s="214"/>
      <c r="Q34" s="214"/>
      <c r="R34" s="218"/>
      <c r="S34" s="214"/>
      <c r="T34" s="269"/>
      <c r="U34" s="218"/>
      <c r="V34" s="269"/>
      <c r="W34" s="214"/>
      <c r="X34" s="218"/>
      <c r="Y34" s="234">
        <f t="shared" si="6"/>
        <v>0</v>
      </c>
      <c r="Z34" s="225">
        <f t="shared" si="7"/>
        <v>0</v>
      </c>
      <c r="AA34" s="235">
        <f t="shared" si="8"/>
        <v>0</v>
      </c>
      <c r="AB34" s="98">
        <f>IF(COUNT(J34:W34)&gt;6,SUM(LARGE(J34:W34,{1,2,3,4,5,6})),SUM(J34:W34))+SUM(X34:Y34)</f>
        <v>0</v>
      </c>
      <c r="AC34" s="183"/>
      <c r="AD34" s="34"/>
      <c r="AE34" s="68"/>
      <c r="AF34" s="12">
        <f>SUM(AD34:AE34)</f>
        <v>0</v>
      </c>
    </row>
    <row r="35" spans="1:32" ht="13.5" thickBot="1">
      <c r="A35" s="24">
        <v>30</v>
      </c>
      <c r="B35" s="221"/>
      <c r="C35" s="227">
        <f t="shared" si="5"/>
        <v>0</v>
      </c>
      <c r="D35" s="238" t="s">
        <v>11</v>
      </c>
      <c r="E35" s="229" t="s">
        <v>7</v>
      </c>
      <c r="F35" s="230">
        <v>57</v>
      </c>
      <c r="G35" s="121" t="s">
        <v>39</v>
      </c>
      <c r="H35" s="121"/>
      <c r="I35" s="231">
        <v>1966</v>
      </c>
      <c r="J35" s="223"/>
      <c r="K35" s="233"/>
      <c r="L35" s="220"/>
      <c r="M35" s="110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34">
        <f t="shared" si="6"/>
        <v>0</v>
      </c>
      <c r="Z35" s="225">
        <f t="shared" si="7"/>
        <v>0</v>
      </c>
      <c r="AA35" s="235">
        <f t="shared" si="8"/>
        <v>0</v>
      </c>
      <c r="AB35" s="98">
        <f>IF(COUNT(J35:W35)&gt;6,SUM(LARGE(J35:W35,{1,2,3,4,5,6})),SUM(J35:W35))+SUM(X35:Y35)</f>
        <v>0</v>
      </c>
      <c r="AC35" s="183"/>
      <c r="AD35" s="34"/>
      <c r="AE35" s="68"/>
      <c r="AF35" s="12">
        <f t="shared" ref="AF35" si="11">SUM(AD35:AE35)</f>
        <v>0</v>
      </c>
    </row>
    <row r="36" spans="1:32" ht="13.5" thickBot="1">
      <c r="A36" s="24">
        <v>31</v>
      </c>
      <c r="B36" s="221"/>
      <c r="C36" s="227">
        <f t="shared" si="5"/>
        <v>0</v>
      </c>
      <c r="D36" s="228" t="s">
        <v>129</v>
      </c>
      <c r="E36" s="229" t="s">
        <v>103</v>
      </c>
      <c r="F36" s="230"/>
      <c r="G36" s="200" t="s">
        <v>39</v>
      </c>
      <c r="H36" s="200"/>
      <c r="I36" s="236">
        <v>1974</v>
      </c>
      <c r="J36" s="232"/>
      <c r="K36" s="233"/>
      <c r="L36" s="220"/>
      <c r="M36" s="110"/>
      <c r="N36" s="218"/>
      <c r="O36" s="218"/>
      <c r="P36" s="214"/>
      <c r="Q36" s="214"/>
      <c r="R36" s="218"/>
      <c r="S36" s="214"/>
      <c r="T36" s="218"/>
      <c r="U36" s="218"/>
      <c r="V36" s="218"/>
      <c r="W36" s="218"/>
      <c r="X36" s="218"/>
      <c r="Y36" s="234">
        <f t="shared" si="6"/>
        <v>0</v>
      </c>
      <c r="Z36" s="225">
        <f t="shared" si="7"/>
        <v>0</v>
      </c>
      <c r="AA36" s="235">
        <f t="shared" si="8"/>
        <v>0</v>
      </c>
      <c r="AB36" s="98">
        <f>IF(COUNT(J36:W36)&gt;6,SUM(LARGE(J36:W36,{1,2,3,4,5,6})),SUM(J36:W36))+SUM(X36:Y36)</f>
        <v>0</v>
      </c>
      <c r="AC36" s="183"/>
      <c r="AD36" s="34"/>
      <c r="AE36" s="68"/>
      <c r="AF36" s="12">
        <f t="shared" ref="AF36:AF41" si="12">SUM(AD36:AE36)</f>
        <v>0</v>
      </c>
    </row>
    <row r="37" spans="1:32" ht="13.5" thickBot="1">
      <c r="A37" s="24">
        <v>32</v>
      </c>
      <c r="B37" s="221"/>
      <c r="C37" s="227">
        <f t="shared" si="5"/>
        <v>0</v>
      </c>
      <c r="D37" s="238" t="s">
        <v>13</v>
      </c>
      <c r="E37" s="229" t="s">
        <v>7</v>
      </c>
      <c r="F37" s="230">
        <v>58</v>
      </c>
      <c r="G37" s="121" t="s">
        <v>39</v>
      </c>
      <c r="H37" s="121"/>
      <c r="I37" s="236">
        <v>1980</v>
      </c>
      <c r="J37" s="223"/>
      <c r="K37" s="233"/>
      <c r="L37" s="220"/>
      <c r="M37" s="110"/>
      <c r="N37" s="217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34">
        <f t="shared" si="6"/>
        <v>0</v>
      </c>
      <c r="Z37" s="225">
        <f t="shared" si="7"/>
        <v>0</v>
      </c>
      <c r="AA37" s="235">
        <f t="shared" si="8"/>
        <v>0</v>
      </c>
      <c r="AB37" s="98">
        <f>IF(COUNT(J37:W37)&gt;6,SUM(LARGE(J37:W37,{1,2,3,4,5,6})),SUM(J37:W37))+SUM(X37:Y37)</f>
        <v>0</v>
      </c>
      <c r="AC37" s="183"/>
      <c r="AD37" s="34"/>
      <c r="AE37" s="68"/>
      <c r="AF37" s="12">
        <f t="shared" ref="AF37" si="13">SUM(AD37:AE37)</f>
        <v>0</v>
      </c>
    </row>
    <row r="38" spans="1:32" ht="13.5" thickBot="1">
      <c r="A38" s="24">
        <v>33</v>
      </c>
      <c r="B38" s="221"/>
      <c r="C38" s="227">
        <f t="shared" si="5"/>
        <v>0</v>
      </c>
      <c r="D38" s="238" t="s">
        <v>12</v>
      </c>
      <c r="E38" s="229" t="s">
        <v>7</v>
      </c>
      <c r="F38" s="230">
        <v>59</v>
      </c>
      <c r="G38" s="121" t="s">
        <v>39</v>
      </c>
      <c r="H38" s="121" t="s">
        <v>39</v>
      </c>
      <c r="I38" s="231">
        <v>1969</v>
      </c>
      <c r="J38" s="223"/>
      <c r="K38" s="233"/>
      <c r="L38" s="220"/>
      <c r="M38" s="110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34">
        <f t="shared" si="6"/>
        <v>0</v>
      </c>
      <c r="Z38" s="225">
        <f t="shared" si="7"/>
        <v>0</v>
      </c>
      <c r="AA38" s="235">
        <f t="shared" si="8"/>
        <v>0</v>
      </c>
      <c r="AB38" s="98">
        <f>IF(COUNT(J38:W38)&gt;6,SUM(LARGE(J38:W38,{1,2,3,4,5,6})),SUM(J38:W38))+SUM(X38:Y38)</f>
        <v>0</v>
      </c>
      <c r="AC38" s="183"/>
      <c r="AD38" s="34"/>
      <c r="AE38" s="68"/>
      <c r="AF38" s="12">
        <f t="shared" si="12"/>
        <v>0</v>
      </c>
    </row>
    <row r="39" spans="1:32" ht="13.5" thickBot="1">
      <c r="A39" s="24">
        <v>34</v>
      </c>
      <c r="B39" s="221"/>
      <c r="C39" s="227">
        <f t="shared" si="5"/>
        <v>0</v>
      </c>
      <c r="D39" s="228" t="s">
        <v>68</v>
      </c>
      <c r="E39" s="229" t="s">
        <v>6</v>
      </c>
      <c r="F39" s="230">
        <v>451</v>
      </c>
      <c r="G39" s="200" t="s">
        <v>39</v>
      </c>
      <c r="H39" s="200"/>
      <c r="I39" s="236">
        <v>1976</v>
      </c>
      <c r="J39" s="232"/>
      <c r="K39" s="233"/>
      <c r="L39" s="220"/>
      <c r="M39" s="110"/>
      <c r="N39" s="218"/>
      <c r="O39" s="218"/>
      <c r="P39" s="214"/>
      <c r="Q39" s="214"/>
      <c r="R39" s="218"/>
      <c r="S39" s="214"/>
      <c r="T39" s="218"/>
      <c r="U39" s="218"/>
      <c r="V39" s="218"/>
      <c r="W39" s="218"/>
      <c r="X39" s="218"/>
      <c r="Y39" s="234">
        <f t="shared" si="6"/>
        <v>0</v>
      </c>
      <c r="Z39" s="225">
        <f t="shared" si="7"/>
        <v>0</v>
      </c>
      <c r="AA39" s="235">
        <f t="shared" si="8"/>
        <v>0</v>
      </c>
      <c r="AB39" s="98">
        <f>IF(COUNT(J39:W39)&gt;6,SUM(LARGE(J39:W39,{1,2,3,4,5,6})),SUM(J39:W39))+SUM(X39:Y39)</f>
        <v>0</v>
      </c>
      <c r="AC39" s="183"/>
      <c r="AD39" s="34"/>
      <c r="AE39" s="68"/>
      <c r="AF39" s="12">
        <f t="shared" si="12"/>
        <v>0</v>
      </c>
    </row>
    <row r="40" spans="1:32" ht="13.5" thickBot="1">
      <c r="A40" s="24">
        <v>35</v>
      </c>
      <c r="B40" s="221"/>
      <c r="C40" s="227">
        <f t="shared" si="5"/>
        <v>0</v>
      </c>
      <c r="D40" s="228" t="s">
        <v>120</v>
      </c>
      <c r="E40" s="229" t="s">
        <v>6</v>
      </c>
      <c r="F40" s="230"/>
      <c r="G40" s="200" t="s">
        <v>39</v>
      </c>
      <c r="H40" s="200"/>
      <c r="I40" s="236">
        <v>1984</v>
      </c>
      <c r="J40" s="232"/>
      <c r="K40" s="233"/>
      <c r="L40" s="220"/>
      <c r="M40" s="110"/>
      <c r="N40" s="218"/>
      <c r="O40" s="218"/>
      <c r="P40" s="214"/>
      <c r="Q40" s="214"/>
      <c r="R40" s="218"/>
      <c r="S40" s="214"/>
      <c r="T40" s="218"/>
      <c r="U40" s="218"/>
      <c r="V40" s="218"/>
      <c r="W40" s="218"/>
      <c r="X40" s="218"/>
      <c r="Y40" s="234">
        <f t="shared" si="6"/>
        <v>0</v>
      </c>
      <c r="Z40" s="225">
        <f t="shared" si="7"/>
        <v>0</v>
      </c>
      <c r="AA40" s="235">
        <f t="shared" si="8"/>
        <v>0</v>
      </c>
      <c r="AB40" s="98">
        <f>IF(COUNT(J40:W40)&gt;6,SUM(LARGE(J40:W40,{1,2,3,4,5,6})),SUM(J40:W40))+SUM(X40:Y40)</f>
        <v>0</v>
      </c>
      <c r="AC40" s="183"/>
      <c r="AD40" s="34"/>
      <c r="AE40" s="68"/>
      <c r="AF40" s="12">
        <f t="shared" ref="AF40" si="14">SUM(AD40:AE40)</f>
        <v>0</v>
      </c>
    </row>
    <row r="41" spans="1:32" ht="13.5" thickBot="1">
      <c r="A41" s="24">
        <v>36</v>
      </c>
      <c r="B41" s="221"/>
      <c r="C41" s="227">
        <f t="shared" si="5"/>
        <v>0</v>
      </c>
      <c r="D41" s="280" t="s">
        <v>40</v>
      </c>
      <c r="E41" s="239" t="s">
        <v>6</v>
      </c>
      <c r="F41" s="240">
        <v>172</v>
      </c>
      <c r="G41" s="200" t="s">
        <v>39</v>
      </c>
      <c r="H41" s="200" t="s">
        <v>39</v>
      </c>
      <c r="I41" s="239">
        <v>1970</v>
      </c>
      <c r="J41" s="223"/>
      <c r="K41" s="243"/>
      <c r="L41" s="244"/>
      <c r="M41" s="212"/>
      <c r="N41" s="219"/>
      <c r="O41" s="215"/>
      <c r="P41" s="250"/>
      <c r="Q41" s="219"/>
      <c r="R41" s="215"/>
      <c r="S41" s="219"/>
      <c r="T41" s="215"/>
      <c r="U41" s="212"/>
      <c r="V41" s="281"/>
      <c r="W41" s="215"/>
      <c r="X41" s="215"/>
      <c r="Y41" s="234">
        <f t="shared" si="6"/>
        <v>0</v>
      </c>
      <c r="Z41" s="225">
        <f t="shared" si="7"/>
        <v>0</v>
      </c>
      <c r="AA41" s="235">
        <f t="shared" si="8"/>
        <v>0</v>
      </c>
      <c r="AB41" s="98">
        <f>IF(COUNT(J41:W41)&gt;6,SUM(LARGE(J41:W41,{1,2,3,4,5,6})),SUM(J41:W41))+SUM(X41:Y41)</f>
        <v>0</v>
      </c>
      <c r="AC41" s="183"/>
      <c r="AD41" s="34"/>
      <c r="AE41" s="68"/>
      <c r="AF41" s="12">
        <f t="shared" si="12"/>
        <v>0</v>
      </c>
    </row>
    <row r="42" spans="1:32" ht="13.5" thickBot="1">
      <c r="A42" s="24">
        <v>37</v>
      </c>
      <c r="B42" s="116"/>
      <c r="C42" s="227">
        <f t="shared" si="5"/>
        <v>0</v>
      </c>
      <c r="D42" s="228" t="s">
        <v>113</v>
      </c>
      <c r="E42" s="229" t="s">
        <v>6</v>
      </c>
      <c r="F42" s="230">
        <v>51</v>
      </c>
      <c r="G42" s="200" t="s">
        <v>39</v>
      </c>
      <c r="H42" s="200"/>
      <c r="I42" s="236">
        <v>1986</v>
      </c>
      <c r="J42" s="232"/>
      <c r="K42" s="233"/>
      <c r="L42" s="220"/>
      <c r="M42" s="110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34">
        <f t="shared" si="6"/>
        <v>0</v>
      </c>
      <c r="Z42" s="225">
        <f t="shared" si="7"/>
        <v>0</v>
      </c>
      <c r="AA42" s="235">
        <f t="shared" si="8"/>
        <v>0</v>
      </c>
      <c r="AB42" s="98">
        <f>IF(COUNT(J42:W42)&gt;6,SUM(LARGE(J42:W42,{1,2,3,4,5,6})),SUM(J42:W42))+SUM(X42:Y42)</f>
        <v>0</v>
      </c>
      <c r="AC42" s="183"/>
      <c r="AD42" s="34"/>
      <c r="AE42" s="68"/>
      <c r="AF42" s="12">
        <f t="shared" ref="AF42" si="15">SUM(AD42:AE42)</f>
        <v>0</v>
      </c>
    </row>
    <row r="43" spans="1:32" ht="13.5" thickBot="1">
      <c r="A43" s="24">
        <v>38</v>
      </c>
      <c r="B43" s="221"/>
      <c r="C43" s="115">
        <f t="shared" si="5"/>
        <v>0</v>
      </c>
      <c r="D43" s="8" t="s">
        <v>67</v>
      </c>
      <c r="E43" s="3" t="s">
        <v>38</v>
      </c>
      <c r="F43" s="50">
        <v>399</v>
      </c>
      <c r="G43" s="200" t="s">
        <v>39</v>
      </c>
      <c r="H43" s="200"/>
      <c r="I43" s="19">
        <v>1984</v>
      </c>
      <c r="J43" s="193"/>
      <c r="K43" s="52"/>
      <c r="L43" s="106"/>
      <c r="M43" s="110"/>
      <c r="N43" s="218"/>
      <c r="O43" s="109"/>
      <c r="P43" s="108"/>
      <c r="Q43" s="108"/>
      <c r="R43" s="218"/>
      <c r="S43" s="108"/>
      <c r="T43" s="109"/>
      <c r="U43" s="218"/>
      <c r="V43" s="109"/>
      <c r="W43" s="109"/>
      <c r="X43" s="218"/>
      <c r="Y43" s="234">
        <f t="shared" si="6"/>
        <v>0</v>
      </c>
      <c r="Z43" s="225">
        <f t="shared" si="7"/>
        <v>0</v>
      </c>
      <c r="AA43" s="235">
        <f t="shared" si="8"/>
        <v>0</v>
      </c>
      <c r="AB43" s="98">
        <f>IF(COUNT(J43:W43)&gt;6,SUM(LARGE(J43:W43,{1,2,3,4,5,6})),SUM(J43:W43))+SUM(X43:Y43)</f>
        <v>0</v>
      </c>
      <c r="AC43" s="183"/>
      <c r="AD43" s="34"/>
      <c r="AE43" s="68"/>
      <c r="AF43" s="12">
        <f t="shared" ref="AF43" si="16">SUM(AD43:AE43)</f>
        <v>0</v>
      </c>
    </row>
    <row r="44" spans="1:32" ht="13.5" thickBot="1">
      <c r="A44" s="24">
        <v>39</v>
      </c>
      <c r="B44" s="221"/>
      <c r="C44" s="227">
        <f t="shared" si="5"/>
        <v>0</v>
      </c>
      <c r="D44" s="228" t="s">
        <v>81</v>
      </c>
      <c r="E44" s="229" t="s">
        <v>6</v>
      </c>
      <c r="F44" s="230">
        <v>524</v>
      </c>
      <c r="G44" s="200" t="s">
        <v>39</v>
      </c>
      <c r="H44" s="200"/>
      <c r="I44" s="236">
        <v>1983</v>
      </c>
      <c r="J44" s="232"/>
      <c r="K44" s="233"/>
      <c r="L44" s="220"/>
      <c r="M44" s="110"/>
      <c r="N44" s="269"/>
      <c r="O44" s="218"/>
      <c r="P44" s="214"/>
      <c r="Q44" s="214"/>
      <c r="R44" s="218"/>
      <c r="S44" s="214"/>
      <c r="T44" s="218"/>
      <c r="U44" s="218"/>
      <c r="V44" s="218"/>
      <c r="W44" s="218"/>
      <c r="X44" s="218"/>
      <c r="Y44" s="234">
        <f t="shared" si="6"/>
        <v>0</v>
      </c>
      <c r="Z44" s="225">
        <f t="shared" si="7"/>
        <v>0</v>
      </c>
      <c r="AA44" s="235">
        <f t="shared" si="8"/>
        <v>0</v>
      </c>
      <c r="AB44" s="98">
        <f>IF(COUNT(J44:W44)&gt;6,SUM(LARGE(J44:W44,{1,2,3,4,5,6})),SUM(J44:W44))+SUM(X44:Y44)</f>
        <v>0</v>
      </c>
      <c r="AC44" s="183"/>
      <c r="AD44" s="34"/>
      <c r="AE44" s="68"/>
      <c r="AF44" s="12">
        <f t="shared" ref="AF44" si="17">SUM(AD44:AE44)</f>
        <v>0</v>
      </c>
    </row>
    <row r="45" spans="1:32" ht="13.5" thickBot="1">
      <c r="A45" s="24">
        <v>40</v>
      </c>
      <c r="B45" s="221"/>
      <c r="C45" s="227">
        <f t="shared" si="5"/>
        <v>0</v>
      </c>
      <c r="D45" s="228" t="s">
        <v>115</v>
      </c>
      <c r="E45" s="229" t="s">
        <v>6</v>
      </c>
      <c r="F45" s="230"/>
      <c r="G45" s="121" t="s">
        <v>39</v>
      </c>
      <c r="H45" s="121" t="s">
        <v>39</v>
      </c>
      <c r="I45" s="236">
        <v>1982</v>
      </c>
      <c r="J45" s="232"/>
      <c r="K45" s="233"/>
      <c r="L45" s="220"/>
      <c r="M45" s="110"/>
      <c r="N45" s="218"/>
      <c r="O45" s="218"/>
      <c r="P45" s="214"/>
      <c r="Q45" s="214"/>
      <c r="R45" s="237"/>
      <c r="S45" s="214"/>
      <c r="T45" s="218"/>
      <c r="U45" s="218"/>
      <c r="V45" s="218"/>
      <c r="W45" s="218"/>
      <c r="X45" s="218"/>
      <c r="Y45" s="234">
        <f t="shared" si="6"/>
        <v>0</v>
      </c>
      <c r="Z45" s="225">
        <f t="shared" si="7"/>
        <v>0</v>
      </c>
      <c r="AA45" s="235">
        <f t="shared" si="8"/>
        <v>0</v>
      </c>
      <c r="AB45" s="98">
        <f>IF(COUNT(J45:W45)&gt;6,SUM(LARGE(J45:W45,{1,2,3,4,5,6})),SUM(J45:W45))+SUM(X45:Y45)</f>
        <v>0</v>
      </c>
      <c r="AC45" s="183"/>
      <c r="AD45" s="34"/>
      <c r="AE45" s="68"/>
      <c r="AF45" s="12">
        <f t="shared" ref="AF45:AF46" si="18">SUM(AD45:AE45)</f>
        <v>0</v>
      </c>
    </row>
    <row r="46" spans="1:32" ht="13.5" thickBot="1">
      <c r="A46" s="24">
        <v>41</v>
      </c>
      <c r="B46" s="221"/>
      <c r="C46" s="115">
        <f t="shared" si="5"/>
        <v>0</v>
      </c>
      <c r="D46" s="238" t="s">
        <v>155</v>
      </c>
      <c r="E46" s="3" t="s">
        <v>7</v>
      </c>
      <c r="F46" s="50"/>
      <c r="G46" s="121" t="s">
        <v>39</v>
      </c>
      <c r="H46" s="200"/>
      <c r="I46" s="11"/>
      <c r="J46" s="192"/>
      <c r="K46" s="52"/>
      <c r="L46" s="106"/>
      <c r="M46" s="110"/>
      <c r="N46" s="214"/>
      <c r="O46" s="108"/>
      <c r="P46" s="108"/>
      <c r="Q46" s="108"/>
      <c r="R46" s="214"/>
      <c r="S46" s="108"/>
      <c r="T46" s="108"/>
      <c r="U46" s="108"/>
      <c r="V46" s="108"/>
      <c r="W46" s="108"/>
      <c r="X46" s="214"/>
      <c r="Y46" s="234">
        <f t="shared" si="6"/>
        <v>0</v>
      </c>
      <c r="Z46" s="225">
        <f t="shared" si="7"/>
        <v>0</v>
      </c>
      <c r="AA46" s="235">
        <f t="shared" si="8"/>
        <v>0</v>
      </c>
      <c r="AB46" s="98">
        <f>IF(COUNT(J46:W46)&gt;6,SUM(LARGE(J46:W46,{1,2,3,4,5,6})),SUM(J46:W46))+SUM(X46:Y46)</f>
        <v>0</v>
      </c>
      <c r="AC46" s="183"/>
      <c r="AD46" s="34"/>
      <c r="AE46" s="68"/>
      <c r="AF46" s="12">
        <f t="shared" si="18"/>
        <v>0</v>
      </c>
    </row>
    <row r="47" spans="1:32" ht="13.5" thickBot="1">
      <c r="A47" s="24">
        <v>42</v>
      </c>
      <c r="B47" s="221"/>
      <c r="C47" s="227">
        <f t="shared" si="5"/>
        <v>0</v>
      </c>
      <c r="D47" s="245" t="s">
        <v>47</v>
      </c>
      <c r="E47" s="239" t="s">
        <v>7</v>
      </c>
      <c r="F47" s="240">
        <v>328</v>
      </c>
      <c r="G47" s="121" t="s">
        <v>39</v>
      </c>
      <c r="H47" s="121" t="s">
        <v>39</v>
      </c>
      <c r="I47" s="239">
        <v>1981</v>
      </c>
      <c r="J47" s="223"/>
      <c r="K47" s="243"/>
      <c r="L47" s="244"/>
      <c r="M47" s="212"/>
      <c r="N47" s="215"/>
      <c r="O47" s="215"/>
      <c r="P47" s="219"/>
      <c r="Q47" s="219"/>
      <c r="R47" s="215"/>
      <c r="S47" s="215"/>
      <c r="T47" s="215"/>
      <c r="U47" s="215"/>
      <c r="V47" s="215"/>
      <c r="W47" s="215"/>
      <c r="X47" s="215"/>
      <c r="Y47" s="234">
        <f t="shared" si="6"/>
        <v>0</v>
      </c>
      <c r="Z47" s="225">
        <f t="shared" si="7"/>
        <v>0</v>
      </c>
      <c r="AA47" s="235">
        <f t="shared" si="8"/>
        <v>0</v>
      </c>
      <c r="AB47" s="98">
        <f>IF(COUNT(J47:W47)&gt;6,SUM(LARGE(J47:W47,{1,2,3,4,5,6})),SUM(J47:W47))+SUM(X47:Y47)</f>
        <v>0</v>
      </c>
      <c r="AC47" s="183"/>
      <c r="AD47" s="34"/>
      <c r="AE47" s="68"/>
      <c r="AF47" s="12">
        <f>SUM(AD47:AE47)</f>
        <v>0</v>
      </c>
    </row>
    <row r="48" spans="1:32" ht="13.5" thickBot="1">
      <c r="A48" s="24">
        <v>43</v>
      </c>
      <c r="B48" s="221"/>
      <c r="C48" s="227">
        <f t="shared" si="5"/>
        <v>0</v>
      </c>
      <c r="D48" s="228" t="s">
        <v>117</v>
      </c>
      <c r="E48" s="229" t="s">
        <v>6</v>
      </c>
      <c r="F48" s="230"/>
      <c r="G48" s="121" t="s">
        <v>39</v>
      </c>
      <c r="H48" s="121"/>
      <c r="I48" s="236">
        <v>1973</v>
      </c>
      <c r="J48" s="232"/>
      <c r="K48" s="233"/>
      <c r="L48" s="220"/>
      <c r="M48" s="110"/>
      <c r="N48" s="269"/>
      <c r="O48" s="218"/>
      <c r="P48" s="214"/>
      <c r="Q48" s="214"/>
      <c r="R48" s="218"/>
      <c r="S48" s="214"/>
      <c r="T48" s="218"/>
      <c r="U48" s="218"/>
      <c r="V48" s="218"/>
      <c r="W48" s="218"/>
      <c r="X48" s="218"/>
      <c r="Y48" s="234">
        <f t="shared" si="6"/>
        <v>0</v>
      </c>
      <c r="Z48" s="225">
        <f t="shared" si="7"/>
        <v>0</v>
      </c>
      <c r="AA48" s="235">
        <f t="shared" si="8"/>
        <v>0</v>
      </c>
      <c r="AB48" s="98">
        <f>IF(COUNT(J48:W48)&gt;6,SUM(LARGE(J48:W48,{1,2,3,4,5,6})),SUM(J48:W48))+SUM(X48:Y48)</f>
        <v>0</v>
      </c>
      <c r="AC48" s="183"/>
      <c r="AD48" s="34"/>
      <c r="AE48" s="68"/>
      <c r="AF48" s="12">
        <f>SUM(AD48:AE48)</f>
        <v>0</v>
      </c>
    </row>
    <row r="49" spans="1:45" ht="13.5" thickBot="1">
      <c r="A49" s="24">
        <v>44</v>
      </c>
      <c r="B49" s="116"/>
      <c r="C49" s="227">
        <f t="shared" si="5"/>
        <v>0</v>
      </c>
      <c r="D49" s="238" t="s">
        <v>49</v>
      </c>
      <c r="E49" s="229" t="s">
        <v>7</v>
      </c>
      <c r="F49" s="230">
        <v>60</v>
      </c>
      <c r="G49" s="200" t="s">
        <v>39</v>
      </c>
      <c r="H49" s="200"/>
      <c r="I49" s="231">
        <v>1968</v>
      </c>
      <c r="J49" s="223"/>
      <c r="K49" s="233"/>
      <c r="L49" s="220"/>
      <c r="M49" s="110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34">
        <f t="shared" si="6"/>
        <v>0</v>
      </c>
      <c r="Z49" s="225">
        <f t="shared" si="7"/>
        <v>0</v>
      </c>
      <c r="AA49" s="235">
        <f t="shared" si="8"/>
        <v>0</v>
      </c>
      <c r="AB49" s="98">
        <f>IF(COUNT(J49:W49)&gt;6,SUM(LARGE(J49:W49,{1,2,3,4,5,6})),SUM(J49:W49))+SUM(X49:Y49)</f>
        <v>0</v>
      </c>
      <c r="AC49" s="183"/>
      <c r="AD49" s="34"/>
      <c r="AE49" s="68"/>
      <c r="AF49" s="12">
        <f>SUM(AD49:AE49)</f>
        <v>0</v>
      </c>
    </row>
    <row r="50" spans="1:45" ht="13.5" thickBot="1">
      <c r="A50" s="24">
        <v>45</v>
      </c>
      <c r="B50" s="221"/>
      <c r="C50" s="227">
        <f t="shared" si="5"/>
        <v>0</v>
      </c>
      <c r="D50" s="228" t="s">
        <v>74</v>
      </c>
      <c r="E50" s="229" t="s">
        <v>6</v>
      </c>
      <c r="F50" s="230">
        <v>502</v>
      </c>
      <c r="G50" s="252" t="s">
        <v>39</v>
      </c>
      <c r="H50" s="121"/>
      <c r="I50" s="236">
        <v>1989</v>
      </c>
      <c r="J50" s="232"/>
      <c r="K50" s="233"/>
      <c r="L50" s="220"/>
      <c r="M50" s="110"/>
      <c r="N50" s="214"/>
      <c r="O50" s="218"/>
      <c r="P50" s="214"/>
      <c r="Q50" s="214"/>
      <c r="R50" s="237"/>
      <c r="S50" s="214"/>
      <c r="T50" s="218"/>
      <c r="U50" s="218"/>
      <c r="V50" s="218"/>
      <c r="W50" s="218"/>
      <c r="X50" s="218"/>
      <c r="Y50" s="234">
        <f t="shared" si="6"/>
        <v>0</v>
      </c>
      <c r="Z50" s="225">
        <f t="shared" si="7"/>
        <v>0</v>
      </c>
      <c r="AA50" s="235">
        <f t="shared" si="8"/>
        <v>0</v>
      </c>
      <c r="AB50" s="98">
        <f>IF(COUNT(J50:W50)&gt;6,SUM(LARGE(J50:W50,{1,2,3,4,5,6})),SUM(J50:W50))+SUM(X50:Y50)</f>
        <v>0</v>
      </c>
      <c r="AC50" s="183"/>
      <c r="AD50" s="34"/>
      <c r="AE50" s="68"/>
      <c r="AF50" s="12">
        <f t="shared" ref="AF50" si="19">SUM(AD50:AE50)</f>
        <v>0</v>
      </c>
    </row>
    <row r="51" spans="1:45" ht="13.5" thickBot="1">
      <c r="A51" s="24">
        <v>46</v>
      </c>
      <c r="B51" s="221"/>
      <c r="C51" s="227">
        <f t="shared" si="5"/>
        <v>0</v>
      </c>
      <c r="D51" s="228" t="s">
        <v>51</v>
      </c>
      <c r="E51" s="229" t="s">
        <v>24</v>
      </c>
      <c r="F51" s="230">
        <v>364</v>
      </c>
      <c r="G51" s="252" t="s">
        <v>39</v>
      </c>
      <c r="H51" s="200" t="s">
        <v>39</v>
      </c>
      <c r="I51" s="236">
        <v>1977</v>
      </c>
      <c r="J51" s="232"/>
      <c r="K51" s="233"/>
      <c r="L51" s="220"/>
      <c r="M51" s="110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34">
        <f t="shared" si="6"/>
        <v>0</v>
      </c>
      <c r="Z51" s="225">
        <f t="shared" si="7"/>
        <v>0</v>
      </c>
      <c r="AA51" s="235">
        <f t="shared" si="8"/>
        <v>0</v>
      </c>
      <c r="AB51" s="98">
        <f>IF(COUNT(J51:W51)&gt;6,SUM(LARGE(J51:W51,{1,2,3,4,5,6})),SUM(J51:W51))+SUM(X51:Y51)</f>
        <v>0</v>
      </c>
      <c r="AC51" s="183"/>
      <c r="AD51" s="34"/>
      <c r="AE51" s="68"/>
      <c r="AF51" s="12">
        <f t="shared" ref="AF51:AF52" si="20">SUM(AD51:AE51)</f>
        <v>0</v>
      </c>
    </row>
    <row r="52" spans="1:45">
      <c r="A52" s="24">
        <v>47</v>
      </c>
      <c r="B52" s="221"/>
      <c r="C52" s="227">
        <f t="shared" si="5"/>
        <v>0</v>
      </c>
      <c r="D52" s="228" t="s">
        <v>144</v>
      </c>
      <c r="E52" s="229" t="s">
        <v>6</v>
      </c>
      <c r="F52" s="230"/>
      <c r="G52" s="252" t="s">
        <v>39</v>
      </c>
      <c r="H52" s="268"/>
      <c r="I52" s="236">
        <v>1988</v>
      </c>
      <c r="J52" s="232"/>
      <c r="K52" s="233"/>
      <c r="L52" s="220"/>
      <c r="M52" s="110"/>
      <c r="N52" s="218"/>
      <c r="O52" s="218"/>
      <c r="P52" s="214"/>
      <c r="Q52" s="214"/>
      <c r="R52" s="218"/>
      <c r="S52" s="214"/>
      <c r="T52" s="218"/>
      <c r="U52" s="218"/>
      <c r="V52" s="218"/>
      <c r="W52" s="218"/>
      <c r="X52" s="218"/>
      <c r="Y52" s="234">
        <f t="shared" si="6"/>
        <v>0</v>
      </c>
      <c r="Z52" s="225">
        <f t="shared" si="7"/>
        <v>0</v>
      </c>
      <c r="AA52" s="235">
        <f t="shared" si="8"/>
        <v>0</v>
      </c>
      <c r="AB52" s="98">
        <f>IF(COUNT(J52:W52)&gt;6,SUM(LARGE(J52:W52,{1,2,3,4,5,6})),SUM(J52:W52))+SUM(X52:Y52)</f>
        <v>0</v>
      </c>
      <c r="AC52" s="183"/>
      <c r="AD52" s="34"/>
      <c r="AE52" s="68"/>
      <c r="AF52" s="12">
        <f t="shared" si="20"/>
        <v>0</v>
      </c>
    </row>
    <row r="53" spans="1:45">
      <c r="A53" s="13"/>
      <c r="B53" s="13"/>
      <c r="C53" s="20"/>
      <c r="D53" s="13"/>
      <c r="E53" s="13"/>
      <c r="F53" s="13"/>
      <c r="G53" s="13"/>
      <c r="H53" s="13"/>
      <c r="I53" s="18"/>
      <c r="J53" s="13"/>
      <c r="K53" s="42"/>
      <c r="L53" s="81"/>
      <c r="M53" s="81"/>
      <c r="N53" s="81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169"/>
      <c r="AH53" s="172"/>
      <c r="AI53" s="162"/>
      <c r="AJ53" s="162"/>
      <c r="AK53" s="135"/>
      <c r="AL53" s="13"/>
      <c r="AM53" s="26"/>
      <c r="AN53" s="26"/>
      <c r="AO53" s="13"/>
      <c r="AP53" s="13"/>
    </row>
    <row r="54" spans="1:45" s="13" customFormat="1">
      <c r="A54" s="13" t="s">
        <v>72</v>
      </c>
      <c r="C54" s="20"/>
      <c r="I54" s="18"/>
      <c r="J54" s="194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249"/>
      <c r="Y54" s="249"/>
      <c r="Z54" s="249"/>
      <c r="AA54" s="249"/>
      <c r="AB54" s="187"/>
      <c r="AC54" s="81"/>
      <c r="AD54" s="81"/>
      <c r="AE54" s="42"/>
      <c r="AF54" s="42"/>
      <c r="AG54" s="42"/>
      <c r="AH54" s="42"/>
      <c r="AI54" s="42"/>
      <c r="AJ54" s="42"/>
      <c r="AK54" s="42"/>
      <c r="AL54" s="42"/>
      <c r="AM54" s="82"/>
      <c r="AN54" s="91"/>
      <c r="AO54" s="91"/>
      <c r="AP54" s="86"/>
      <c r="AR54" s="26"/>
      <c r="AS54" s="20"/>
    </row>
    <row r="55" spans="1:45" s="13" customFormat="1">
      <c r="A55" s="199" t="s">
        <v>71</v>
      </c>
      <c r="B55" s="13" t="s">
        <v>56</v>
      </c>
      <c r="C55" s="20"/>
      <c r="I55" s="18"/>
      <c r="J55" s="194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249"/>
      <c r="Y55" s="249"/>
      <c r="Z55" s="249"/>
      <c r="AA55" s="249"/>
      <c r="AB55" s="187"/>
      <c r="AC55" s="81"/>
      <c r="AD55" s="81"/>
      <c r="AE55" s="42"/>
      <c r="AF55" s="42"/>
      <c r="AG55" s="42"/>
      <c r="AH55" s="42"/>
      <c r="AI55" s="42"/>
      <c r="AJ55" s="42"/>
      <c r="AK55" s="42"/>
      <c r="AL55" s="42"/>
      <c r="AM55" s="82"/>
      <c r="AN55" s="91"/>
      <c r="AO55" s="91"/>
      <c r="AP55" s="86"/>
      <c r="AR55" s="26"/>
      <c r="AS55" s="20"/>
    </row>
    <row r="56" spans="1:45" s="13" customFormat="1">
      <c r="C56" s="20"/>
      <c r="I56" s="18"/>
      <c r="J56" s="194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249"/>
      <c r="Y56" s="249"/>
      <c r="Z56" s="249"/>
      <c r="AA56" s="249"/>
      <c r="AB56" s="187"/>
      <c r="AC56" s="81"/>
      <c r="AD56" s="81"/>
      <c r="AE56" s="42"/>
      <c r="AF56" s="42"/>
      <c r="AG56" s="42"/>
      <c r="AH56" s="42"/>
      <c r="AI56" s="42"/>
      <c r="AJ56" s="42"/>
      <c r="AK56" s="42"/>
      <c r="AL56" s="42"/>
      <c r="AM56" s="82"/>
      <c r="AN56" s="91"/>
      <c r="AO56" s="91"/>
      <c r="AP56" s="86"/>
      <c r="AR56" s="26"/>
      <c r="AS56" s="20"/>
    </row>
    <row r="57" spans="1:45" s="13" customFormat="1">
      <c r="A57" s="93"/>
      <c r="C57" s="20"/>
      <c r="I57" s="18"/>
      <c r="J57" s="194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249"/>
      <c r="Y57" s="249"/>
      <c r="Z57" s="249"/>
      <c r="AA57" s="249"/>
      <c r="AB57" s="187"/>
      <c r="AC57" s="81"/>
      <c r="AD57" s="81"/>
      <c r="AE57" s="42"/>
      <c r="AF57" s="42"/>
      <c r="AG57" s="42"/>
      <c r="AH57" s="42"/>
      <c r="AI57" s="42"/>
      <c r="AJ57" s="42"/>
      <c r="AK57" s="42"/>
      <c r="AL57" s="42"/>
      <c r="AM57" s="82"/>
      <c r="AN57" s="91"/>
      <c r="AO57" s="91"/>
      <c r="AP57" s="86"/>
      <c r="AR57" s="26"/>
      <c r="AS57" s="20"/>
    </row>
    <row r="58" spans="1:45">
      <c r="A58" s="13"/>
      <c r="X58" s="247"/>
      <c r="Y58" s="248"/>
      <c r="Z58" s="248"/>
      <c r="AA58" s="248"/>
    </row>
    <row r="59" spans="1:45">
      <c r="A59" s="199" t="s">
        <v>108</v>
      </c>
      <c r="X59" s="247"/>
      <c r="Y59" s="248"/>
      <c r="Z59" s="248"/>
      <c r="AA59" s="248"/>
    </row>
    <row r="60" spans="1:45">
      <c r="X60" s="247"/>
      <c r="Y60" s="248"/>
      <c r="Z60" s="248"/>
      <c r="AA60" s="248"/>
    </row>
    <row r="61" spans="1:45">
      <c r="X61" s="247"/>
      <c r="Y61" s="248"/>
      <c r="Z61" s="248"/>
      <c r="AA61" s="248"/>
    </row>
    <row r="62" spans="1:45">
      <c r="X62" s="247"/>
      <c r="Y62" s="248"/>
      <c r="Z62" s="248"/>
      <c r="AA62" s="248"/>
    </row>
    <row r="63" spans="1:45">
      <c r="X63" s="247"/>
      <c r="Y63" s="248"/>
      <c r="Z63" s="248"/>
      <c r="AA63" s="248"/>
    </row>
    <row r="64" spans="1:45">
      <c r="X64" s="247"/>
      <c r="Y64" s="248"/>
      <c r="Z64" s="248"/>
      <c r="AA64" s="248"/>
    </row>
    <row r="65" spans="24:27">
      <c r="X65" s="247"/>
      <c r="Y65" s="248"/>
      <c r="Z65" s="248"/>
      <c r="AA65" s="248"/>
    </row>
  </sheetData>
  <autoFilter ref="A5:AE19">
    <filterColumn colId="12"/>
    <filterColumn colId="15"/>
    <filterColumn colId="16"/>
    <filterColumn colId="19"/>
    <filterColumn colId="20"/>
  </autoFilter>
  <sortState ref="B6:AA29">
    <sortCondition descending="1" ref="C6:C29"/>
    <sortCondition ref="D6:D29"/>
  </sortState>
  <mergeCells count="3">
    <mergeCell ref="D1:AB1"/>
    <mergeCell ref="D2:Y2"/>
    <mergeCell ref="A4:I4"/>
  </mergeCells>
  <phoneticPr fontId="20" type="noConversion"/>
  <pageMargins left="0.19685039370078741" right="0.19685039370078741" top="0.39370078740157483" bottom="0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98"/>
  <sheetViews>
    <sheetView tabSelected="1" zoomScale="125" zoomScaleNormal="125" workbookViewId="0">
      <selection activeCell="B97" sqref="B97"/>
    </sheetView>
  </sheetViews>
  <sheetFormatPr defaultRowHeight="12.75" outlineLevelCol="1"/>
  <cols>
    <col min="1" max="1" width="3.140625" style="13" customWidth="1"/>
    <col min="2" max="2" width="2.42578125" style="13" customWidth="1"/>
    <col min="3" max="3" width="3.28515625" style="20" customWidth="1"/>
    <col min="4" max="4" width="18.7109375" style="13" customWidth="1"/>
    <col min="5" max="5" width="6.5703125" style="13" customWidth="1"/>
    <col min="6" max="6" width="3.28515625" style="13" customWidth="1"/>
    <col min="7" max="8" width="1.7109375" style="13" customWidth="1"/>
    <col min="9" max="9" width="4.140625" style="18" customWidth="1"/>
    <col min="10" max="10" width="0.7109375" style="13" customWidth="1"/>
    <col min="11" max="12" width="3.28515625" style="42" customWidth="1" outlineLevel="1"/>
    <col min="13" max="15" width="3.28515625" style="81" customWidth="1" outlineLevel="1"/>
    <col min="16" max="16" width="3.140625" style="81" customWidth="1" outlineLevel="1"/>
    <col min="17" max="17" width="3.140625" style="42" customWidth="1" outlineLevel="1"/>
    <col min="18" max="18" width="3.28515625" style="42" customWidth="1" outlineLevel="1"/>
    <col min="19" max="19" width="3.140625" style="42" customWidth="1" outlineLevel="1"/>
    <col min="20" max="20" width="2.5703125" style="42" customWidth="1" outlineLevel="1"/>
    <col min="21" max="21" width="3.140625" style="42" customWidth="1" outlineLevel="1"/>
    <col min="22" max="23" width="3.28515625" style="42" customWidth="1" outlineLevel="1"/>
    <col min="24" max="24" width="3.140625" style="42" customWidth="1" outlineLevel="1"/>
    <col min="25" max="25" width="3.28515625" style="42" customWidth="1" outlineLevel="1"/>
    <col min="26" max="26" width="3.42578125" style="42" customWidth="1" outlineLevel="1"/>
    <col min="27" max="27" width="3.140625" style="42" customWidth="1" outlineLevel="1"/>
    <col min="28" max="28" width="3.28515625" style="42" customWidth="1" outlineLevel="1"/>
    <col min="29" max="29" width="3.5703125" style="42" customWidth="1" outlineLevel="1"/>
    <col min="30" max="31" width="3.28515625" style="42" customWidth="1" outlineLevel="1"/>
    <col min="32" max="32" width="2.42578125" style="42" customWidth="1" outlineLevel="1"/>
    <col min="33" max="33" width="2.7109375" style="169" customWidth="1" outlineLevel="1"/>
    <col min="34" max="34" width="2.5703125" style="172" customWidth="1" outlineLevel="1"/>
    <col min="35" max="35" width="5.28515625" style="162" customWidth="1" outlineLevel="1"/>
    <col min="36" max="36" width="6.5703125" style="162" customWidth="1" outlineLevel="1"/>
    <col min="37" max="37" width="5" style="135" customWidth="1"/>
    <col min="38" max="38" width="0.85546875" style="13" customWidth="1"/>
    <col min="39" max="39" width="4.7109375" style="26" hidden="1" customWidth="1" outlineLevel="1"/>
    <col min="40" max="40" width="3.5703125" style="26" customWidth="1" collapsed="1"/>
    <col min="41" max="16384" width="9.140625" style="13"/>
  </cols>
  <sheetData>
    <row r="1" spans="1:40" ht="15.75" customHeight="1">
      <c r="A1" s="314" t="s">
        <v>217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14"/>
      <c r="AM1" s="37"/>
    </row>
    <row r="2" spans="1:40" ht="16.5" thickBot="1">
      <c r="A2" s="14"/>
      <c r="B2" s="14"/>
      <c r="C2" s="314" t="s">
        <v>59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14"/>
      <c r="AM2" s="38"/>
      <c r="AN2" s="140"/>
    </row>
    <row r="3" spans="1:40" ht="131.25" customHeight="1" thickBot="1">
      <c r="A3" s="15" t="s">
        <v>0</v>
      </c>
      <c r="B3" s="35" t="s">
        <v>33</v>
      </c>
      <c r="C3" s="113" t="s">
        <v>1</v>
      </c>
      <c r="D3" s="148" t="s">
        <v>2</v>
      </c>
      <c r="E3" s="149" t="s">
        <v>3</v>
      </c>
      <c r="F3" s="149" t="s">
        <v>32</v>
      </c>
      <c r="G3" s="69" t="s">
        <v>109</v>
      </c>
      <c r="H3" s="150" t="s">
        <v>151</v>
      </c>
      <c r="I3" s="151" t="s">
        <v>8</v>
      </c>
      <c r="J3" s="152"/>
      <c r="K3" s="153" t="s">
        <v>190</v>
      </c>
      <c r="L3" s="153" t="s">
        <v>191</v>
      </c>
      <c r="M3" s="153" t="s">
        <v>179</v>
      </c>
      <c r="N3" s="153" t="s">
        <v>199</v>
      </c>
      <c r="O3" s="153" t="s">
        <v>200</v>
      </c>
      <c r="P3" s="153" t="s">
        <v>201</v>
      </c>
      <c r="Q3" s="154" t="s">
        <v>192</v>
      </c>
      <c r="R3" s="154" t="s">
        <v>194</v>
      </c>
      <c r="S3" s="154" t="s">
        <v>193</v>
      </c>
      <c r="T3" s="51" t="s">
        <v>195</v>
      </c>
      <c r="U3" s="51" t="s">
        <v>196</v>
      </c>
      <c r="V3" s="51" t="s">
        <v>197</v>
      </c>
      <c r="W3" s="153" t="s">
        <v>198</v>
      </c>
      <c r="X3" s="51" t="s">
        <v>209</v>
      </c>
      <c r="Y3" s="51" t="s">
        <v>202</v>
      </c>
      <c r="Z3" s="153" t="s">
        <v>211</v>
      </c>
      <c r="AA3" s="154" t="s">
        <v>213</v>
      </c>
      <c r="AB3" s="154" t="s">
        <v>205</v>
      </c>
      <c r="AC3" s="154" t="s">
        <v>219</v>
      </c>
      <c r="AD3" s="154" t="s">
        <v>212</v>
      </c>
      <c r="AE3" s="154" t="s">
        <v>215</v>
      </c>
      <c r="AF3" s="154" t="s">
        <v>216</v>
      </c>
      <c r="AG3" s="163" t="s">
        <v>208</v>
      </c>
      <c r="AH3" s="173" t="s">
        <v>4</v>
      </c>
      <c r="AI3" s="155" t="s">
        <v>65</v>
      </c>
      <c r="AJ3" s="156" t="s">
        <v>66</v>
      </c>
      <c r="AK3" s="87" t="s">
        <v>5</v>
      </c>
      <c r="AL3" s="70"/>
      <c r="AM3" s="137"/>
      <c r="AN3" s="141" t="s">
        <v>4</v>
      </c>
    </row>
    <row r="4" spans="1:40" ht="14.25" customHeight="1" thickBot="1">
      <c r="A4" s="310" t="s">
        <v>34</v>
      </c>
      <c r="B4" s="311"/>
      <c r="C4" s="311"/>
      <c r="D4" s="311"/>
      <c r="E4" s="311"/>
      <c r="F4" s="311"/>
      <c r="G4" s="311"/>
      <c r="H4" s="311"/>
      <c r="I4" s="311"/>
      <c r="J4" s="100"/>
      <c r="K4" s="146"/>
      <c r="L4" s="145"/>
      <c r="M4" s="145"/>
      <c r="N4" s="145"/>
      <c r="O4" s="145"/>
      <c r="P4" s="145"/>
      <c r="Q4" s="146"/>
      <c r="R4" s="146"/>
      <c r="S4" s="146"/>
      <c r="T4" s="147"/>
      <c r="U4" s="147"/>
      <c r="V4" s="146"/>
      <c r="W4" s="145"/>
      <c r="X4" s="145"/>
      <c r="Y4" s="145"/>
      <c r="Z4" s="145"/>
      <c r="AA4" s="146"/>
      <c r="AB4" s="145"/>
      <c r="AC4" s="145"/>
      <c r="AD4" s="145"/>
      <c r="AE4" s="145"/>
      <c r="AF4" s="145"/>
      <c r="AG4" s="164"/>
      <c r="AH4" s="136"/>
      <c r="AI4" s="157"/>
      <c r="AJ4" s="157"/>
      <c r="AK4" s="88"/>
      <c r="AL4" s="71"/>
      <c r="AM4" s="138"/>
      <c r="AN4" s="142"/>
    </row>
    <row r="5" spans="1:40" ht="13.5" customHeight="1" thickBot="1">
      <c r="A5" s="312"/>
      <c r="B5" s="313"/>
      <c r="C5" s="313"/>
      <c r="D5" s="30"/>
      <c r="E5" s="31"/>
      <c r="F5" s="31"/>
      <c r="G5" s="28"/>
      <c r="H5" s="28"/>
      <c r="I5" s="32"/>
      <c r="J5" s="99"/>
      <c r="K5" s="40"/>
      <c r="L5" s="40"/>
      <c r="M5" s="40"/>
      <c r="N5" s="40"/>
      <c r="O5" s="40"/>
      <c r="P5" s="211"/>
      <c r="Q5" s="40"/>
      <c r="R5" s="40"/>
      <c r="S5" s="40"/>
      <c r="T5" s="40"/>
      <c r="U5" s="40"/>
      <c r="V5" s="40"/>
      <c r="W5" s="40"/>
      <c r="X5" s="40"/>
      <c r="Y5" s="40"/>
      <c r="Z5" s="211"/>
      <c r="AA5" s="40"/>
      <c r="AB5" s="44"/>
      <c r="AC5" s="44"/>
      <c r="AD5" s="44"/>
      <c r="AE5" s="44"/>
      <c r="AF5" s="44"/>
      <c r="AG5" s="165"/>
      <c r="AH5" s="89"/>
      <c r="AI5" s="158"/>
      <c r="AJ5" s="158"/>
      <c r="AK5" s="170"/>
      <c r="AL5" s="57"/>
      <c r="AM5" s="27"/>
      <c r="AN5" s="143"/>
    </row>
    <row r="6" spans="1:40" ht="13.5" thickBot="1">
      <c r="A6" s="29">
        <v>1</v>
      </c>
      <c r="B6" s="116">
        <v>1</v>
      </c>
      <c r="C6" s="111">
        <f t="shared" ref="C6:C37" si="0">AK6</f>
        <v>385</v>
      </c>
      <c r="D6" s="198" t="s">
        <v>35</v>
      </c>
      <c r="E6" s="23" t="s">
        <v>6</v>
      </c>
      <c r="F6" s="118">
        <v>41</v>
      </c>
      <c r="G6" s="76" t="s">
        <v>39</v>
      </c>
      <c r="H6" s="76" t="s">
        <v>39</v>
      </c>
      <c r="I6" s="274">
        <v>1963</v>
      </c>
      <c r="J6" s="101"/>
      <c r="K6" s="287">
        <v>10</v>
      </c>
      <c r="L6" s="120"/>
      <c r="M6" s="79"/>
      <c r="N6" s="79"/>
      <c r="O6" s="120"/>
      <c r="P6" s="120">
        <v>55</v>
      </c>
      <c r="Q6" s="120">
        <v>80</v>
      </c>
      <c r="R6" s="120"/>
      <c r="S6" s="120"/>
      <c r="T6" s="120"/>
      <c r="U6" s="120"/>
      <c r="V6" s="120">
        <v>80</v>
      </c>
      <c r="W6" s="120">
        <v>20</v>
      </c>
      <c r="X6" s="120"/>
      <c r="Y6" s="120">
        <v>120</v>
      </c>
      <c r="Z6" s="288"/>
      <c r="AA6" s="120"/>
      <c r="AB6" s="79"/>
      <c r="AC6" s="294">
        <v>30</v>
      </c>
      <c r="AD6" s="278">
        <v>2</v>
      </c>
      <c r="AE6" s="120"/>
      <c r="AF6" s="120"/>
      <c r="AG6" s="166"/>
      <c r="AH6" s="90">
        <f t="shared" ref="AH6:AH12" si="1">SUM(AL6:AM6)</f>
        <v>0</v>
      </c>
      <c r="AI6" s="159">
        <f t="shared" ref="AI6:AI37" si="2">COUNT(J6:AF6)</f>
        <v>8</v>
      </c>
      <c r="AJ6" s="160">
        <f t="shared" ref="AJ6:AJ37" si="3">SUM(J6:AH6)-AK6</f>
        <v>12</v>
      </c>
      <c r="AK6" s="171">
        <f>IF(COUNT(J6:AF6)&gt;6,SUM(LARGE(J6:AF6,{1,2,3,4,5,6})),SUM(J6:AF6))+SUM(AG6:AH6)</f>
        <v>385</v>
      </c>
      <c r="AL6" s="72"/>
      <c r="AM6" s="122"/>
      <c r="AN6" s="144">
        <f t="shared" ref="AN6:AN37" si="4">AH6</f>
        <v>0</v>
      </c>
    </row>
    <row r="7" spans="1:40" ht="13.5" thickBot="1">
      <c r="A7" s="29">
        <v>2</v>
      </c>
      <c r="B7" s="116">
        <f>IF(C7=C6,B6,A7)</f>
        <v>2</v>
      </c>
      <c r="C7" s="112">
        <f t="shared" si="0"/>
        <v>380</v>
      </c>
      <c r="D7" s="47" t="s">
        <v>36</v>
      </c>
      <c r="E7" s="23" t="s">
        <v>6</v>
      </c>
      <c r="F7" s="36">
        <v>186</v>
      </c>
      <c r="G7" s="76" t="s">
        <v>39</v>
      </c>
      <c r="H7" s="76" t="s">
        <v>39</v>
      </c>
      <c r="I7" s="17">
        <v>1976</v>
      </c>
      <c r="J7" s="101"/>
      <c r="K7" s="278">
        <v>10</v>
      </c>
      <c r="L7" s="110">
        <v>30</v>
      </c>
      <c r="M7" s="41"/>
      <c r="N7" s="41"/>
      <c r="O7" s="110"/>
      <c r="P7" s="110">
        <v>50</v>
      </c>
      <c r="Q7" s="110">
        <v>120</v>
      </c>
      <c r="R7" s="110"/>
      <c r="S7" s="110"/>
      <c r="T7" s="110"/>
      <c r="U7" s="110">
        <v>30</v>
      </c>
      <c r="V7" s="110">
        <v>30</v>
      </c>
      <c r="W7" s="92">
        <v>10</v>
      </c>
      <c r="X7" s="110"/>
      <c r="Y7" s="92">
        <v>10</v>
      </c>
      <c r="Z7" s="110"/>
      <c r="AA7" s="41"/>
      <c r="AB7" s="41"/>
      <c r="AC7" s="293">
        <v>120</v>
      </c>
      <c r="AD7" s="92">
        <v>20</v>
      </c>
      <c r="AE7" s="110"/>
      <c r="AF7" s="110"/>
      <c r="AG7" s="167"/>
      <c r="AH7" s="90">
        <f t="shared" si="1"/>
        <v>0</v>
      </c>
      <c r="AI7" s="159">
        <f t="shared" si="2"/>
        <v>10</v>
      </c>
      <c r="AJ7" s="160">
        <f t="shared" si="3"/>
        <v>50</v>
      </c>
      <c r="AK7" s="171">
        <f>IF(COUNT(J7:AF7)&gt;6,SUM(LARGE(J7:AF7,{1,2,3,4,5,6})),SUM(J7:AF7))+SUM(AG7:AH7)</f>
        <v>380</v>
      </c>
      <c r="AL7" s="72"/>
      <c r="AM7" s="139"/>
      <c r="AN7" s="144">
        <f t="shared" si="4"/>
        <v>0</v>
      </c>
    </row>
    <row r="8" spans="1:40" ht="13.5" thickBot="1">
      <c r="A8" s="29">
        <v>3</v>
      </c>
      <c r="B8" s="116">
        <f t="shared" ref="B8:B13" si="5">IF(C8=C7,B7,A8)</f>
        <v>3</v>
      </c>
      <c r="C8" s="112">
        <f t="shared" si="0"/>
        <v>350</v>
      </c>
      <c r="D8" s="47" t="s">
        <v>15</v>
      </c>
      <c r="E8" s="23" t="s">
        <v>6</v>
      </c>
      <c r="F8" s="36">
        <v>27</v>
      </c>
      <c r="G8" s="76" t="s">
        <v>39</v>
      </c>
      <c r="H8" s="122"/>
      <c r="I8" s="16">
        <v>1968</v>
      </c>
      <c r="J8" s="101"/>
      <c r="K8" s="41"/>
      <c r="L8" s="110"/>
      <c r="M8" s="41"/>
      <c r="N8" s="41"/>
      <c r="O8" s="110"/>
      <c r="P8" s="110">
        <v>35</v>
      </c>
      <c r="Q8" s="110">
        <v>15</v>
      </c>
      <c r="R8" s="110"/>
      <c r="S8" s="110">
        <v>120</v>
      </c>
      <c r="T8" s="110"/>
      <c r="U8" s="110"/>
      <c r="V8" s="255">
        <v>120</v>
      </c>
      <c r="W8" s="110"/>
      <c r="X8" s="110"/>
      <c r="Y8" s="110"/>
      <c r="Z8" s="110"/>
      <c r="AA8" s="41">
        <v>60</v>
      </c>
      <c r="AB8" s="41"/>
      <c r="AC8" s="293"/>
      <c r="AD8" s="110"/>
      <c r="AE8" s="110"/>
      <c r="AF8" s="110"/>
      <c r="AG8" s="167"/>
      <c r="AH8" s="90">
        <f t="shared" si="1"/>
        <v>0</v>
      </c>
      <c r="AI8" s="159">
        <f t="shared" si="2"/>
        <v>5</v>
      </c>
      <c r="AJ8" s="160">
        <f t="shared" si="3"/>
        <v>0</v>
      </c>
      <c r="AK8" s="171">
        <f>IF(COUNT(J8:AF8)&gt;6,SUM(LARGE(J8:AF8,{1,2,3,4,5,6})),SUM(J8:AF8))+SUM(AG8:AH8)</f>
        <v>350</v>
      </c>
      <c r="AL8" s="72"/>
      <c r="AM8" s="139"/>
      <c r="AN8" s="144">
        <f t="shared" si="4"/>
        <v>0</v>
      </c>
    </row>
    <row r="9" spans="1:40" ht="13.5" thickBot="1">
      <c r="A9" s="29">
        <v>4</v>
      </c>
      <c r="B9" s="116">
        <f t="shared" si="5"/>
        <v>4</v>
      </c>
      <c r="C9" s="112">
        <f t="shared" si="0"/>
        <v>340</v>
      </c>
      <c r="D9" s="47" t="s">
        <v>180</v>
      </c>
      <c r="E9" s="23" t="s">
        <v>6</v>
      </c>
      <c r="F9" s="36">
        <v>68</v>
      </c>
      <c r="G9" s="122" t="s">
        <v>39</v>
      </c>
      <c r="H9" s="122" t="s">
        <v>39</v>
      </c>
      <c r="I9" s="273">
        <v>1987</v>
      </c>
      <c r="J9" s="101"/>
      <c r="K9" s="41">
        <v>55</v>
      </c>
      <c r="L9" s="110">
        <v>45</v>
      </c>
      <c r="M9" s="41"/>
      <c r="N9" s="41"/>
      <c r="O9" s="110"/>
      <c r="P9" s="41"/>
      <c r="Q9" s="41"/>
      <c r="R9" s="110"/>
      <c r="S9" s="254"/>
      <c r="T9" s="110"/>
      <c r="U9" s="110"/>
      <c r="V9" s="110"/>
      <c r="W9" s="110">
        <v>120</v>
      </c>
      <c r="X9" s="110"/>
      <c r="Y9" s="110"/>
      <c r="Z9" s="110"/>
      <c r="AA9" s="41"/>
      <c r="AB9" s="41"/>
      <c r="AC9" s="293"/>
      <c r="AD9" s="110">
        <v>120</v>
      </c>
      <c r="AE9" s="110"/>
      <c r="AF9" s="110"/>
      <c r="AG9" s="167"/>
      <c r="AH9" s="90">
        <f t="shared" si="1"/>
        <v>0</v>
      </c>
      <c r="AI9" s="159">
        <f t="shared" si="2"/>
        <v>4</v>
      </c>
      <c r="AJ9" s="160">
        <f t="shared" si="3"/>
        <v>0</v>
      </c>
      <c r="AK9" s="171">
        <f>IF(COUNT(J9:AF9)&gt;6,SUM(LARGE(J9:AF9,{1,2,3,4,5,6})),SUM(J9:AF9))+SUM(AG9:AH9)</f>
        <v>340</v>
      </c>
      <c r="AL9" s="72"/>
      <c r="AM9" s="139"/>
      <c r="AN9" s="144">
        <f t="shared" si="4"/>
        <v>0</v>
      </c>
    </row>
    <row r="10" spans="1:40" ht="13.5" thickBot="1">
      <c r="A10" s="29">
        <v>5</v>
      </c>
      <c r="B10" s="116">
        <f t="shared" si="5"/>
        <v>5</v>
      </c>
      <c r="C10" s="112">
        <f t="shared" si="0"/>
        <v>325</v>
      </c>
      <c r="D10" s="47" t="s">
        <v>126</v>
      </c>
      <c r="E10" s="23" t="s">
        <v>127</v>
      </c>
      <c r="F10" s="36"/>
      <c r="G10" s="76" t="s">
        <v>39</v>
      </c>
      <c r="H10" s="76"/>
      <c r="I10" s="16">
        <v>1963</v>
      </c>
      <c r="J10" s="101"/>
      <c r="K10" s="110"/>
      <c r="L10" s="110"/>
      <c r="M10" s="41"/>
      <c r="N10" s="41">
        <v>80</v>
      </c>
      <c r="O10" s="110"/>
      <c r="P10" s="110"/>
      <c r="Q10" s="41"/>
      <c r="R10" s="255">
        <v>120</v>
      </c>
      <c r="S10" s="110"/>
      <c r="T10" s="110"/>
      <c r="U10" s="110">
        <v>5</v>
      </c>
      <c r="V10" s="110"/>
      <c r="W10" s="110"/>
      <c r="X10" s="110"/>
      <c r="Y10" s="110"/>
      <c r="Z10" s="110"/>
      <c r="AA10" s="41">
        <v>80</v>
      </c>
      <c r="AB10" s="41"/>
      <c r="AC10" s="293">
        <v>20</v>
      </c>
      <c r="AD10" s="110">
        <v>20</v>
      </c>
      <c r="AE10" s="110"/>
      <c r="AF10" s="110"/>
      <c r="AG10" s="167"/>
      <c r="AH10" s="90">
        <f t="shared" si="1"/>
        <v>0</v>
      </c>
      <c r="AI10" s="159">
        <f t="shared" si="2"/>
        <v>6</v>
      </c>
      <c r="AJ10" s="160">
        <f t="shared" si="3"/>
        <v>0</v>
      </c>
      <c r="AK10" s="171">
        <f>IF(COUNT(J10:AF10)&gt;6,SUM(LARGE(J10:AF10,{1,2,3,4,5,6})),SUM(J10:AF10))+SUM(AG10:AH10)</f>
        <v>325</v>
      </c>
      <c r="AL10" s="72"/>
      <c r="AM10" s="76"/>
      <c r="AN10" s="144">
        <f t="shared" si="4"/>
        <v>0</v>
      </c>
    </row>
    <row r="11" spans="1:40" ht="13.5" thickBot="1">
      <c r="A11" s="29">
        <v>6</v>
      </c>
      <c r="B11" s="116">
        <f t="shared" si="5"/>
        <v>6</v>
      </c>
      <c r="C11" s="112">
        <f t="shared" si="0"/>
        <v>300</v>
      </c>
      <c r="D11" s="47" t="s">
        <v>181</v>
      </c>
      <c r="E11" s="23" t="s">
        <v>6</v>
      </c>
      <c r="F11" s="36"/>
      <c r="G11" s="76" t="s">
        <v>39</v>
      </c>
      <c r="H11" s="119" t="s">
        <v>39</v>
      </c>
      <c r="I11" s="273">
        <v>1987</v>
      </c>
      <c r="J11" s="101"/>
      <c r="K11" s="92">
        <v>10</v>
      </c>
      <c r="L11" s="110">
        <v>20</v>
      </c>
      <c r="M11" s="41"/>
      <c r="N11" s="41"/>
      <c r="O11" s="110"/>
      <c r="P11" s="41"/>
      <c r="Q11" s="41"/>
      <c r="R11" s="110">
        <v>20</v>
      </c>
      <c r="S11" s="254"/>
      <c r="T11" s="110"/>
      <c r="U11" s="110"/>
      <c r="V11" s="110">
        <v>120</v>
      </c>
      <c r="W11" s="110"/>
      <c r="X11" s="110">
        <v>80</v>
      </c>
      <c r="Y11" s="110"/>
      <c r="Z11" s="110"/>
      <c r="AA11" s="41"/>
      <c r="AB11" s="41"/>
      <c r="AC11" s="293">
        <v>30</v>
      </c>
      <c r="AD11" s="110">
        <v>30</v>
      </c>
      <c r="AE11" s="110"/>
      <c r="AF11" s="110"/>
      <c r="AG11" s="167"/>
      <c r="AH11" s="90">
        <f t="shared" si="1"/>
        <v>0</v>
      </c>
      <c r="AI11" s="159">
        <f t="shared" si="2"/>
        <v>7</v>
      </c>
      <c r="AJ11" s="160">
        <f t="shared" si="3"/>
        <v>10</v>
      </c>
      <c r="AK11" s="171">
        <f>IF(COUNT(J11:AF11)&gt;6,SUM(LARGE(J11:AF11,{1,2,3,4,5,6})),SUM(J11:AF11))+SUM(AG11:AH11)</f>
        <v>300</v>
      </c>
      <c r="AL11" s="72"/>
      <c r="AM11" s="76"/>
      <c r="AN11" s="144">
        <f t="shared" si="4"/>
        <v>0</v>
      </c>
    </row>
    <row r="12" spans="1:40" ht="13.5" thickBot="1">
      <c r="A12" s="29">
        <v>7</v>
      </c>
      <c r="B12" s="116">
        <f t="shared" si="5"/>
        <v>7</v>
      </c>
      <c r="C12" s="112">
        <f t="shared" si="0"/>
        <v>290</v>
      </c>
      <c r="D12" s="47" t="s">
        <v>46</v>
      </c>
      <c r="E12" s="23" t="s">
        <v>6</v>
      </c>
      <c r="F12" s="36">
        <v>198</v>
      </c>
      <c r="G12" s="122" t="s">
        <v>39</v>
      </c>
      <c r="H12" s="122" t="s">
        <v>39</v>
      </c>
      <c r="I12" s="16">
        <v>1978</v>
      </c>
      <c r="J12" s="101"/>
      <c r="K12" s="41"/>
      <c r="L12" s="110"/>
      <c r="M12" s="41"/>
      <c r="N12" s="41"/>
      <c r="O12" s="110"/>
      <c r="P12" s="110">
        <v>120</v>
      </c>
      <c r="Q12" s="110">
        <v>50</v>
      </c>
      <c r="R12" s="110">
        <v>30</v>
      </c>
      <c r="S12" s="254"/>
      <c r="T12" s="110"/>
      <c r="U12" s="110">
        <v>20</v>
      </c>
      <c r="V12" s="110"/>
      <c r="W12" s="110"/>
      <c r="X12" s="110"/>
      <c r="Y12" s="110"/>
      <c r="Z12" s="110"/>
      <c r="AA12" s="41"/>
      <c r="AB12" s="41"/>
      <c r="AC12" s="293">
        <v>20</v>
      </c>
      <c r="AD12" s="110">
        <v>50</v>
      </c>
      <c r="AE12" s="110"/>
      <c r="AF12" s="110"/>
      <c r="AG12" s="167"/>
      <c r="AH12" s="90">
        <f t="shared" si="1"/>
        <v>0</v>
      </c>
      <c r="AI12" s="159">
        <f t="shared" si="2"/>
        <v>6</v>
      </c>
      <c r="AJ12" s="160">
        <f t="shared" si="3"/>
        <v>0</v>
      </c>
      <c r="AK12" s="171">
        <f>IF(COUNT(J12:AF12)&gt;6,SUM(LARGE(J12:AF12,{1,2,3,4,5,6})),SUM(J12:AF12))+SUM(AG12:AH12)</f>
        <v>290</v>
      </c>
      <c r="AL12" s="74"/>
      <c r="AM12" s="139"/>
      <c r="AN12" s="144">
        <f t="shared" si="4"/>
        <v>0</v>
      </c>
    </row>
    <row r="13" spans="1:40">
      <c r="A13" s="29">
        <v>8</v>
      </c>
      <c r="B13" s="116">
        <f t="shared" si="5"/>
        <v>8</v>
      </c>
      <c r="C13" s="112">
        <f t="shared" si="0"/>
        <v>260</v>
      </c>
      <c r="D13" s="47" t="s">
        <v>146</v>
      </c>
      <c r="E13" s="23" t="s">
        <v>145</v>
      </c>
      <c r="F13" s="36"/>
      <c r="G13" s="122" t="s">
        <v>39</v>
      </c>
      <c r="H13" s="76" t="s">
        <v>39</v>
      </c>
      <c r="I13" s="17">
        <v>1985</v>
      </c>
      <c r="J13" s="101"/>
      <c r="K13" s="110">
        <v>10</v>
      </c>
      <c r="L13" s="110"/>
      <c r="M13" s="41"/>
      <c r="N13" s="41"/>
      <c r="O13" s="110"/>
      <c r="P13" s="110"/>
      <c r="Q13" s="41"/>
      <c r="R13" s="110"/>
      <c r="S13" s="110"/>
      <c r="T13" s="110">
        <v>60</v>
      </c>
      <c r="U13" s="110">
        <v>20</v>
      </c>
      <c r="V13" s="110"/>
      <c r="W13" s="110"/>
      <c r="X13" s="110"/>
      <c r="Y13" s="110">
        <v>80</v>
      </c>
      <c r="Z13" s="110">
        <v>60</v>
      </c>
      <c r="AA13" s="41"/>
      <c r="AB13" s="41"/>
      <c r="AC13" s="293"/>
      <c r="AD13" s="110">
        <v>30</v>
      </c>
      <c r="AE13" s="110"/>
      <c r="AF13" s="110"/>
      <c r="AG13" s="167"/>
      <c r="AH13" s="90">
        <v>0</v>
      </c>
      <c r="AI13" s="159">
        <f t="shared" si="2"/>
        <v>6</v>
      </c>
      <c r="AJ13" s="160">
        <f t="shared" si="3"/>
        <v>0</v>
      </c>
      <c r="AK13" s="171">
        <f>IF(COUNT(J13:AF13)&gt;6,SUM(LARGE(J13:AF13,{1,2,3,4,5,6})),SUM(J13:AF13))+SUM(AG13:AH13)</f>
        <v>260</v>
      </c>
      <c r="AL13" s="72"/>
      <c r="AM13" s="139"/>
      <c r="AN13" s="144">
        <f t="shared" si="4"/>
        <v>0</v>
      </c>
    </row>
    <row r="14" spans="1:40">
      <c r="A14" s="29">
        <v>9</v>
      </c>
      <c r="B14" s="201">
        <v>8</v>
      </c>
      <c r="C14" s="112">
        <f t="shared" si="0"/>
        <v>260</v>
      </c>
      <c r="D14" s="47" t="s">
        <v>168</v>
      </c>
      <c r="E14" s="23" t="s">
        <v>6</v>
      </c>
      <c r="F14" s="36"/>
      <c r="G14" s="266"/>
      <c r="H14" s="76" t="s">
        <v>39</v>
      </c>
      <c r="I14" s="17">
        <v>1967</v>
      </c>
      <c r="J14" s="101"/>
      <c r="K14" s="41"/>
      <c r="L14" s="110"/>
      <c r="M14" s="41"/>
      <c r="N14" s="41"/>
      <c r="O14" s="110"/>
      <c r="P14" s="110">
        <v>80</v>
      </c>
      <c r="Q14" s="41">
        <v>55</v>
      </c>
      <c r="R14" s="110"/>
      <c r="S14" s="110">
        <v>50</v>
      </c>
      <c r="T14" s="110"/>
      <c r="U14" s="110"/>
      <c r="V14" s="255">
        <v>55</v>
      </c>
      <c r="W14" s="110"/>
      <c r="X14" s="110"/>
      <c r="Y14" s="110"/>
      <c r="Z14" s="110"/>
      <c r="AA14" s="41">
        <v>20</v>
      </c>
      <c r="AB14" s="41"/>
      <c r="AC14" s="293"/>
      <c r="AD14" s="110"/>
      <c r="AE14" s="110"/>
      <c r="AF14" s="110"/>
      <c r="AG14" s="167"/>
      <c r="AH14" s="90">
        <f>SUM(AL14:AM14)</f>
        <v>0</v>
      </c>
      <c r="AI14" s="159">
        <f t="shared" si="2"/>
        <v>5</v>
      </c>
      <c r="AJ14" s="160">
        <f t="shared" si="3"/>
        <v>0</v>
      </c>
      <c r="AK14" s="171">
        <f>IF(COUNT(J14:AF14)&gt;6,SUM(LARGE(J14:AF14,{1,2,3,4,5,6})),SUM(J14:AF14))+SUM(AG14:AH14)</f>
        <v>260</v>
      </c>
      <c r="AL14" s="73"/>
      <c r="AM14" s="139"/>
      <c r="AN14" s="144">
        <f t="shared" si="4"/>
        <v>0</v>
      </c>
    </row>
    <row r="15" spans="1:40">
      <c r="A15" s="29">
        <v>10</v>
      </c>
      <c r="B15" s="201">
        <v>9</v>
      </c>
      <c r="C15" s="112">
        <f t="shared" si="0"/>
        <v>235</v>
      </c>
      <c r="D15" s="47" t="s">
        <v>22</v>
      </c>
      <c r="E15" s="23" t="s">
        <v>23</v>
      </c>
      <c r="F15" s="36">
        <v>138</v>
      </c>
      <c r="G15" s="122" t="s">
        <v>39</v>
      </c>
      <c r="H15" s="122" t="s">
        <v>39</v>
      </c>
      <c r="I15" s="16">
        <v>1975</v>
      </c>
      <c r="J15" s="101"/>
      <c r="K15" s="251"/>
      <c r="L15" s="110"/>
      <c r="M15" s="41">
        <v>60</v>
      </c>
      <c r="N15" s="267"/>
      <c r="O15" s="110"/>
      <c r="P15" s="110"/>
      <c r="Q15" s="41"/>
      <c r="R15" s="110">
        <v>20</v>
      </c>
      <c r="S15" s="254"/>
      <c r="T15" s="110"/>
      <c r="U15" s="110">
        <v>50</v>
      </c>
      <c r="V15" s="110"/>
      <c r="W15" s="110"/>
      <c r="X15" s="110"/>
      <c r="Y15" s="110"/>
      <c r="Z15" s="110"/>
      <c r="AA15" s="41"/>
      <c r="AB15" s="41"/>
      <c r="AC15" s="293">
        <v>50</v>
      </c>
      <c r="AD15" s="110">
        <v>55</v>
      </c>
      <c r="AE15" s="110"/>
      <c r="AF15" s="110"/>
      <c r="AG15" s="167"/>
      <c r="AH15" s="90">
        <f>SUM(AL15:AM15)</f>
        <v>0</v>
      </c>
      <c r="AI15" s="159">
        <f t="shared" si="2"/>
        <v>5</v>
      </c>
      <c r="AJ15" s="160">
        <f t="shared" si="3"/>
        <v>0</v>
      </c>
      <c r="AK15" s="171">
        <f>IF(COUNT(J15:AF15)&gt;6,SUM(LARGE(J15:AF15,{1,2,3,4,5,6})),SUM(J15:AF15))+SUM(AG15:AH15)</f>
        <v>235</v>
      </c>
      <c r="AL15" s="72"/>
      <c r="AM15" s="139"/>
      <c r="AN15" s="144">
        <f t="shared" si="4"/>
        <v>0</v>
      </c>
    </row>
    <row r="16" spans="1:40">
      <c r="A16" s="29">
        <v>11</v>
      </c>
      <c r="B16" s="201">
        <v>10</v>
      </c>
      <c r="C16" s="112">
        <f t="shared" si="0"/>
        <v>220</v>
      </c>
      <c r="D16" s="47" t="s">
        <v>70</v>
      </c>
      <c r="E16" s="23" t="s">
        <v>6</v>
      </c>
      <c r="F16" s="36"/>
      <c r="G16" s="119" t="s">
        <v>39</v>
      </c>
      <c r="H16" s="75" t="s">
        <v>39</v>
      </c>
      <c r="I16" s="16">
        <v>1984</v>
      </c>
      <c r="J16" s="101"/>
      <c r="K16" s="41"/>
      <c r="L16" s="92">
        <v>10</v>
      </c>
      <c r="M16" s="41"/>
      <c r="N16" s="41"/>
      <c r="O16" s="110"/>
      <c r="P16" s="110"/>
      <c r="Q16" s="41">
        <v>30</v>
      </c>
      <c r="R16" s="110"/>
      <c r="S16" s="110"/>
      <c r="T16" s="110"/>
      <c r="U16" s="92">
        <v>20</v>
      </c>
      <c r="V16" s="110">
        <v>55</v>
      </c>
      <c r="W16" s="110">
        <v>30</v>
      </c>
      <c r="X16" s="110"/>
      <c r="Y16" s="110">
        <v>55</v>
      </c>
      <c r="Z16" s="110">
        <v>20</v>
      </c>
      <c r="AA16" s="41"/>
      <c r="AB16" s="41"/>
      <c r="AC16" s="293">
        <v>30</v>
      </c>
      <c r="AD16" s="92">
        <v>2</v>
      </c>
      <c r="AE16" s="110"/>
      <c r="AF16" s="110"/>
      <c r="AG16" s="167"/>
      <c r="AH16" s="90">
        <v>0</v>
      </c>
      <c r="AI16" s="159">
        <f t="shared" si="2"/>
        <v>9</v>
      </c>
      <c r="AJ16" s="160">
        <f t="shared" si="3"/>
        <v>32</v>
      </c>
      <c r="AK16" s="171">
        <f>IF(COUNT(J16:AF16)&gt;6,SUM(LARGE(J16:AF16,{1,2,3,4,5,6})),SUM(J16:AF16))+SUM(AG16:AH16)</f>
        <v>220</v>
      </c>
      <c r="AL16" s="72"/>
      <c r="AM16" s="76"/>
      <c r="AN16" s="144">
        <f t="shared" si="4"/>
        <v>0</v>
      </c>
    </row>
    <row r="17" spans="1:40">
      <c r="A17" s="29">
        <v>12</v>
      </c>
      <c r="B17" s="201">
        <v>11</v>
      </c>
      <c r="C17" s="112">
        <f t="shared" si="0"/>
        <v>212</v>
      </c>
      <c r="D17" s="47" t="s">
        <v>182</v>
      </c>
      <c r="E17" s="23" t="s">
        <v>6</v>
      </c>
      <c r="F17" s="36">
        <v>483</v>
      </c>
      <c r="G17" s="76" t="s">
        <v>39</v>
      </c>
      <c r="H17" s="76" t="s">
        <v>39</v>
      </c>
      <c r="I17" s="273">
        <v>1988</v>
      </c>
      <c r="J17" s="101"/>
      <c r="K17" s="92">
        <v>20</v>
      </c>
      <c r="L17" s="110">
        <v>20</v>
      </c>
      <c r="M17" s="41"/>
      <c r="N17" s="41"/>
      <c r="O17" s="110">
        <v>80</v>
      </c>
      <c r="P17" s="41"/>
      <c r="Q17" s="92">
        <v>4</v>
      </c>
      <c r="R17" s="110"/>
      <c r="S17" s="254"/>
      <c r="T17" s="110">
        <v>22</v>
      </c>
      <c r="U17" s="110"/>
      <c r="V17" s="110">
        <v>20</v>
      </c>
      <c r="W17" s="110"/>
      <c r="X17" s="110"/>
      <c r="Y17" s="110">
        <v>50</v>
      </c>
      <c r="Z17" s="110"/>
      <c r="AA17" s="41"/>
      <c r="AB17" s="41"/>
      <c r="AC17" s="293">
        <v>20</v>
      </c>
      <c r="AD17" s="92">
        <v>4</v>
      </c>
      <c r="AE17" s="110"/>
      <c r="AF17" s="110"/>
      <c r="AG17" s="167"/>
      <c r="AH17" s="90">
        <f>SUM(AL17:AM17)</f>
        <v>0</v>
      </c>
      <c r="AI17" s="159">
        <f t="shared" si="2"/>
        <v>9</v>
      </c>
      <c r="AJ17" s="160">
        <f t="shared" si="3"/>
        <v>28</v>
      </c>
      <c r="AK17" s="171">
        <f>IF(COUNT(J17:AF17)&gt;6,SUM(LARGE(J17:AF17,{1,2,3,4,5,6})),SUM(J17:AF17))+SUM(AG17:AH17)</f>
        <v>212</v>
      </c>
      <c r="AL17" s="72"/>
      <c r="AM17" s="139"/>
      <c r="AN17" s="144">
        <f t="shared" si="4"/>
        <v>0</v>
      </c>
    </row>
    <row r="18" spans="1:40">
      <c r="A18" s="29">
        <v>13</v>
      </c>
      <c r="B18" s="201">
        <v>12</v>
      </c>
      <c r="C18" s="112">
        <f t="shared" si="0"/>
        <v>210</v>
      </c>
      <c r="D18" s="47" t="s">
        <v>82</v>
      </c>
      <c r="E18" s="23" t="s">
        <v>6</v>
      </c>
      <c r="F18" s="36"/>
      <c r="G18" s="76" t="s">
        <v>39</v>
      </c>
      <c r="H18" s="122" t="s">
        <v>39</v>
      </c>
      <c r="I18" s="17">
        <v>1977</v>
      </c>
      <c r="J18" s="101"/>
      <c r="K18" s="110"/>
      <c r="L18" s="110">
        <v>30</v>
      </c>
      <c r="M18" s="110">
        <v>20</v>
      </c>
      <c r="N18" s="254"/>
      <c r="O18" s="110"/>
      <c r="P18" s="110"/>
      <c r="Q18" s="41"/>
      <c r="R18" s="110"/>
      <c r="S18" s="110"/>
      <c r="T18" s="110">
        <v>80</v>
      </c>
      <c r="U18" s="110"/>
      <c r="V18" s="110">
        <v>30</v>
      </c>
      <c r="W18" s="92">
        <v>5</v>
      </c>
      <c r="X18" s="110"/>
      <c r="Y18" s="110">
        <v>30</v>
      </c>
      <c r="Z18" s="110"/>
      <c r="AA18" s="41"/>
      <c r="AB18" s="41"/>
      <c r="AC18" s="297">
        <v>2</v>
      </c>
      <c r="AD18" s="110">
        <v>20</v>
      </c>
      <c r="AE18" s="110"/>
      <c r="AF18" s="110"/>
      <c r="AG18" s="167"/>
      <c r="AH18" s="90">
        <v>0</v>
      </c>
      <c r="AI18" s="159">
        <f t="shared" si="2"/>
        <v>8</v>
      </c>
      <c r="AJ18" s="160">
        <f t="shared" si="3"/>
        <v>7</v>
      </c>
      <c r="AK18" s="171">
        <f>IF(COUNT(J18:AF18)&gt;6,SUM(LARGE(J18:AF18,{1,2,3,4,5,6})),SUM(J18:AF18))+SUM(AG18:AH18)</f>
        <v>210</v>
      </c>
      <c r="AL18" s="73"/>
      <c r="AM18" s="139"/>
      <c r="AN18" s="144">
        <f>AH18</f>
        <v>0</v>
      </c>
    </row>
    <row r="19" spans="1:40">
      <c r="A19" s="29">
        <v>14</v>
      </c>
      <c r="B19" s="201">
        <v>13</v>
      </c>
      <c r="C19" s="112">
        <f t="shared" si="0"/>
        <v>202</v>
      </c>
      <c r="D19" s="47" t="s">
        <v>16</v>
      </c>
      <c r="E19" s="23" t="s">
        <v>6</v>
      </c>
      <c r="F19" s="36">
        <v>130</v>
      </c>
      <c r="G19" s="33" t="s">
        <v>39</v>
      </c>
      <c r="H19" s="76"/>
      <c r="I19" s="16">
        <v>1964</v>
      </c>
      <c r="J19" s="101"/>
      <c r="K19" s="41"/>
      <c r="L19" s="110"/>
      <c r="M19" s="41"/>
      <c r="N19" s="41">
        <v>30</v>
      </c>
      <c r="O19" s="110"/>
      <c r="P19" s="110"/>
      <c r="Q19" s="110">
        <v>20</v>
      </c>
      <c r="R19" s="255">
        <v>42</v>
      </c>
      <c r="S19" s="110">
        <v>30</v>
      </c>
      <c r="T19" s="110"/>
      <c r="U19" s="110"/>
      <c r="V19" s="255">
        <v>80</v>
      </c>
      <c r="W19" s="110"/>
      <c r="X19" s="110"/>
      <c r="Y19" s="110"/>
      <c r="Z19" s="110"/>
      <c r="AA19" s="41"/>
      <c r="AB19" s="41"/>
      <c r="AC19" s="293"/>
      <c r="AD19" s="110"/>
      <c r="AE19" s="110"/>
      <c r="AF19" s="110"/>
      <c r="AG19" s="167"/>
      <c r="AH19" s="90">
        <f>SUM(AL19:AM19)</f>
        <v>0</v>
      </c>
      <c r="AI19" s="159">
        <f t="shared" si="2"/>
        <v>5</v>
      </c>
      <c r="AJ19" s="160">
        <f t="shared" si="3"/>
        <v>0</v>
      </c>
      <c r="AK19" s="171">
        <f>IF(COUNT(J19:AF19)&gt;6,SUM(LARGE(J19:AF19,{1,2,3,4,5,6})),SUM(J19:AF19))+SUM(AG19:AH19)</f>
        <v>202</v>
      </c>
      <c r="AL19" s="72"/>
      <c r="AM19" s="139"/>
      <c r="AN19" s="144">
        <f t="shared" si="4"/>
        <v>0</v>
      </c>
    </row>
    <row r="20" spans="1:40">
      <c r="A20" s="29">
        <v>15</v>
      </c>
      <c r="B20" s="201">
        <v>14</v>
      </c>
      <c r="C20" s="112">
        <f t="shared" si="0"/>
        <v>200</v>
      </c>
      <c r="D20" s="47" t="s">
        <v>96</v>
      </c>
      <c r="E20" s="23" t="s">
        <v>6</v>
      </c>
      <c r="F20" s="36">
        <v>44</v>
      </c>
      <c r="G20" s="76" t="s">
        <v>39</v>
      </c>
      <c r="H20" s="76" t="s">
        <v>39</v>
      </c>
      <c r="I20" s="273">
        <v>1983</v>
      </c>
      <c r="J20" s="101"/>
      <c r="K20" s="41">
        <v>80</v>
      </c>
      <c r="L20" s="110"/>
      <c r="M20" s="41"/>
      <c r="N20" s="41"/>
      <c r="O20" s="110"/>
      <c r="P20" s="41"/>
      <c r="Q20" s="41"/>
      <c r="R20" s="110">
        <v>120</v>
      </c>
      <c r="S20" s="254"/>
      <c r="T20" s="110"/>
      <c r="U20" s="110"/>
      <c r="V20" s="110"/>
      <c r="W20" s="110"/>
      <c r="X20" s="110"/>
      <c r="Y20" s="110"/>
      <c r="Z20" s="110"/>
      <c r="AA20" s="41"/>
      <c r="AB20" s="41"/>
      <c r="AC20" s="293"/>
      <c r="AD20" s="110"/>
      <c r="AE20" s="110"/>
      <c r="AF20" s="110"/>
      <c r="AG20" s="167"/>
      <c r="AH20" s="90">
        <f>SUM(AL20:AM20)</f>
        <v>0</v>
      </c>
      <c r="AI20" s="159">
        <f t="shared" si="2"/>
        <v>2</v>
      </c>
      <c r="AJ20" s="160">
        <f t="shared" si="3"/>
        <v>0</v>
      </c>
      <c r="AK20" s="171">
        <f>IF(COUNT(J20:AF20)&gt;6,SUM(LARGE(J20:AF20,{1,2,3,4,5,6})),SUM(J20:AF20))+SUM(AG20:AH20)</f>
        <v>200</v>
      </c>
      <c r="AL20" s="72"/>
      <c r="AM20" s="76"/>
      <c r="AN20" s="144">
        <f t="shared" si="4"/>
        <v>0</v>
      </c>
    </row>
    <row r="21" spans="1:40">
      <c r="A21" s="29">
        <v>16</v>
      </c>
      <c r="B21" s="201">
        <v>15</v>
      </c>
      <c r="C21" s="112">
        <f t="shared" si="0"/>
        <v>195</v>
      </c>
      <c r="D21" s="47" t="s">
        <v>44</v>
      </c>
      <c r="E21" s="23" t="s">
        <v>6</v>
      </c>
      <c r="F21" s="36">
        <v>189</v>
      </c>
      <c r="G21" s="76" t="s">
        <v>39</v>
      </c>
      <c r="H21" s="122" t="s">
        <v>39</v>
      </c>
      <c r="I21" s="16">
        <v>1979</v>
      </c>
      <c r="J21" s="101"/>
      <c r="K21" s="92">
        <v>10</v>
      </c>
      <c r="L21" s="110">
        <v>20</v>
      </c>
      <c r="M21" s="41"/>
      <c r="N21" s="41"/>
      <c r="O21" s="110"/>
      <c r="P21" s="110">
        <v>30</v>
      </c>
      <c r="Q21" s="92">
        <v>20</v>
      </c>
      <c r="R21" s="110">
        <v>35</v>
      </c>
      <c r="S21" s="254"/>
      <c r="T21" s="110"/>
      <c r="U21" s="110"/>
      <c r="V21" s="110">
        <v>50</v>
      </c>
      <c r="W21" s="92">
        <v>10</v>
      </c>
      <c r="X21" s="110">
        <v>30</v>
      </c>
      <c r="Y21" s="110">
        <v>30</v>
      </c>
      <c r="Z21" s="110"/>
      <c r="AA21" s="41"/>
      <c r="AB21" s="41"/>
      <c r="AC21" s="293"/>
      <c r="AD21" s="92">
        <v>2</v>
      </c>
      <c r="AE21" s="110"/>
      <c r="AF21" s="110"/>
      <c r="AG21" s="167"/>
      <c r="AH21" s="90">
        <v>0</v>
      </c>
      <c r="AI21" s="159">
        <f t="shared" si="2"/>
        <v>10</v>
      </c>
      <c r="AJ21" s="160">
        <f t="shared" si="3"/>
        <v>42</v>
      </c>
      <c r="AK21" s="171">
        <f>IF(COUNT(J21:AF21)&gt;6,SUM(LARGE(J21:AF21,{1,2,3,4,5,6})),SUM(J21:AF21))+SUM(AG21:AH21)</f>
        <v>195</v>
      </c>
      <c r="AL21" s="73"/>
      <c r="AM21" s="139"/>
      <c r="AN21" s="144">
        <f t="shared" ref="AN21" si="6">AH21</f>
        <v>0</v>
      </c>
    </row>
    <row r="22" spans="1:40">
      <c r="A22" s="29">
        <v>17</v>
      </c>
      <c r="B22" s="201">
        <v>16</v>
      </c>
      <c r="C22" s="112">
        <f t="shared" si="0"/>
        <v>189</v>
      </c>
      <c r="D22" s="47" t="s">
        <v>57</v>
      </c>
      <c r="E22" s="23" t="s">
        <v>6</v>
      </c>
      <c r="F22" s="36">
        <v>427</v>
      </c>
      <c r="G22" s="122" t="s">
        <v>39</v>
      </c>
      <c r="H22" s="122" t="s">
        <v>39</v>
      </c>
      <c r="I22" s="16">
        <v>1985</v>
      </c>
      <c r="J22" s="101"/>
      <c r="K22" s="92">
        <v>10</v>
      </c>
      <c r="L22" s="92">
        <v>20</v>
      </c>
      <c r="M22" s="41"/>
      <c r="N22" s="41"/>
      <c r="O22" s="110"/>
      <c r="P22" s="110">
        <v>42</v>
      </c>
      <c r="Q22" s="110">
        <v>30</v>
      </c>
      <c r="R22" s="110"/>
      <c r="S22" s="110"/>
      <c r="T22" s="110">
        <v>22</v>
      </c>
      <c r="U22" s="110"/>
      <c r="V22" s="110">
        <v>30</v>
      </c>
      <c r="W22" s="92">
        <v>20</v>
      </c>
      <c r="X22" s="110"/>
      <c r="Y22" s="92">
        <v>20</v>
      </c>
      <c r="Z22" s="110">
        <v>35</v>
      </c>
      <c r="AA22" s="41"/>
      <c r="AB22" s="41"/>
      <c r="AC22" s="293">
        <v>30</v>
      </c>
      <c r="AD22" s="92">
        <v>20</v>
      </c>
      <c r="AE22" s="110"/>
      <c r="AF22" s="110"/>
      <c r="AG22" s="167"/>
      <c r="AH22" s="90">
        <f t="shared" ref="AH22:AH27" si="7">SUM(AL22:AM22)</f>
        <v>0</v>
      </c>
      <c r="AI22" s="159">
        <f t="shared" si="2"/>
        <v>11</v>
      </c>
      <c r="AJ22" s="160">
        <f t="shared" si="3"/>
        <v>90</v>
      </c>
      <c r="AK22" s="171">
        <f>IF(COUNT(J22:AF22)&gt;6,SUM(LARGE(J22:AF22,{1,2,3,4,5,6})),SUM(J22:AF22))+SUM(AG22:AH22)</f>
        <v>189</v>
      </c>
      <c r="AL22" s="72"/>
      <c r="AM22" s="139"/>
      <c r="AN22" s="144">
        <f t="shared" si="4"/>
        <v>0</v>
      </c>
    </row>
    <row r="23" spans="1:40">
      <c r="A23" s="29">
        <v>18</v>
      </c>
      <c r="B23" s="201">
        <v>17</v>
      </c>
      <c r="C23" s="112">
        <f t="shared" si="0"/>
        <v>182</v>
      </c>
      <c r="D23" s="47" t="s">
        <v>14</v>
      </c>
      <c r="E23" s="23" t="s">
        <v>6</v>
      </c>
      <c r="F23" s="36">
        <v>22</v>
      </c>
      <c r="G23" s="119" t="s">
        <v>39</v>
      </c>
      <c r="H23" s="119"/>
      <c r="I23" s="16">
        <v>1978</v>
      </c>
      <c r="J23" s="101"/>
      <c r="K23" s="110">
        <v>20</v>
      </c>
      <c r="L23" s="110"/>
      <c r="M23" s="41"/>
      <c r="N23" s="267"/>
      <c r="O23" s="110"/>
      <c r="P23" s="110"/>
      <c r="Q23" s="110"/>
      <c r="R23" s="110">
        <v>42</v>
      </c>
      <c r="S23" s="254"/>
      <c r="T23" s="110"/>
      <c r="U23" s="110">
        <v>20</v>
      </c>
      <c r="V23" s="110"/>
      <c r="W23" s="110"/>
      <c r="X23" s="110"/>
      <c r="Y23" s="110"/>
      <c r="Z23" s="110"/>
      <c r="AA23" s="41"/>
      <c r="AB23" s="41"/>
      <c r="AC23" s="293">
        <v>80</v>
      </c>
      <c r="AD23" s="110">
        <v>20</v>
      </c>
      <c r="AE23" s="110"/>
      <c r="AF23" s="110"/>
      <c r="AG23" s="167"/>
      <c r="AH23" s="90">
        <f t="shared" si="7"/>
        <v>0</v>
      </c>
      <c r="AI23" s="159">
        <f t="shared" si="2"/>
        <v>5</v>
      </c>
      <c r="AJ23" s="160">
        <f t="shared" si="3"/>
        <v>0</v>
      </c>
      <c r="AK23" s="171">
        <f>IF(COUNT(J23:AF23)&gt;6,SUM(LARGE(J23:AF23,{1,2,3,4,5,6})),SUM(J23:AF23))+SUM(AG23:AH23)</f>
        <v>182</v>
      </c>
      <c r="AL23" s="72"/>
      <c r="AM23" s="76"/>
      <c r="AN23" s="144">
        <f t="shared" si="4"/>
        <v>0</v>
      </c>
    </row>
    <row r="24" spans="1:40">
      <c r="A24" s="29">
        <v>19</v>
      </c>
      <c r="B24" s="201">
        <v>18</v>
      </c>
      <c r="C24" s="112">
        <f t="shared" si="0"/>
        <v>160</v>
      </c>
      <c r="D24" s="117" t="s">
        <v>52</v>
      </c>
      <c r="E24" s="80" t="s">
        <v>25</v>
      </c>
      <c r="F24" s="33">
        <v>488</v>
      </c>
      <c r="G24" s="122" t="s">
        <v>39</v>
      </c>
      <c r="H24" s="122"/>
      <c r="I24" s="16">
        <v>1980</v>
      </c>
      <c r="J24" s="101"/>
      <c r="K24" s="41"/>
      <c r="L24" s="110"/>
      <c r="M24" s="41">
        <v>80</v>
      </c>
      <c r="N24" s="267"/>
      <c r="O24" s="110"/>
      <c r="P24" s="110"/>
      <c r="Q24" s="110"/>
      <c r="R24" s="110">
        <v>80</v>
      </c>
      <c r="S24" s="254"/>
      <c r="T24" s="110"/>
      <c r="U24" s="110"/>
      <c r="V24" s="110"/>
      <c r="W24" s="110"/>
      <c r="X24" s="110"/>
      <c r="Y24" s="110"/>
      <c r="Z24" s="110"/>
      <c r="AA24" s="41"/>
      <c r="AB24" s="110"/>
      <c r="AC24" s="293"/>
      <c r="AD24" s="110"/>
      <c r="AE24" s="110"/>
      <c r="AF24" s="110"/>
      <c r="AG24" s="167"/>
      <c r="AH24" s="90">
        <f t="shared" si="7"/>
        <v>0</v>
      </c>
      <c r="AI24" s="159">
        <f t="shared" si="2"/>
        <v>2</v>
      </c>
      <c r="AJ24" s="160">
        <f t="shared" si="3"/>
        <v>0</v>
      </c>
      <c r="AK24" s="171">
        <f>IF(COUNT(J24:AF24)&gt;6,SUM(LARGE(J24:AF24,{1,2,3,4,5,6})),SUM(J24:AF24))+SUM(AG24:AH24)</f>
        <v>160</v>
      </c>
      <c r="AL24" s="72"/>
      <c r="AM24" s="76"/>
      <c r="AN24" s="144">
        <f t="shared" si="4"/>
        <v>0</v>
      </c>
    </row>
    <row r="25" spans="1:40">
      <c r="A25" s="29">
        <v>20</v>
      </c>
      <c r="B25" s="201">
        <v>19</v>
      </c>
      <c r="C25" s="112">
        <f t="shared" si="0"/>
        <v>157</v>
      </c>
      <c r="D25" s="47" t="s">
        <v>183</v>
      </c>
      <c r="E25" s="23" t="s">
        <v>6</v>
      </c>
      <c r="F25" s="36">
        <v>503</v>
      </c>
      <c r="G25" s="122" t="s">
        <v>39</v>
      </c>
      <c r="H25" s="122" t="s">
        <v>39</v>
      </c>
      <c r="I25" s="273">
        <v>1987</v>
      </c>
      <c r="J25" s="101"/>
      <c r="K25" s="41"/>
      <c r="L25" s="110"/>
      <c r="M25" s="41"/>
      <c r="N25" s="41"/>
      <c r="O25" s="110">
        <v>60</v>
      </c>
      <c r="P25" s="41"/>
      <c r="Q25" s="41">
        <v>30</v>
      </c>
      <c r="R25" s="110"/>
      <c r="S25" s="254"/>
      <c r="T25" s="110">
        <v>30</v>
      </c>
      <c r="U25" s="110"/>
      <c r="V25" s="110"/>
      <c r="W25" s="110"/>
      <c r="X25" s="110"/>
      <c r="Y25" s="92">
        <v>1</v>
      </c>
      <c r="Z25" s="110">
        <v>20</v>
      </c>
      <c r="AA25" s="41"/>
      <c r="AB25" s="41"/>
      <c r="AC25" s="293">
        <v>2</v>
      </c>
      <c r="AD25" s="110">
        <v>15</v>
      </c>
      <c r="AE25" s="110"/>
      <c r="AF25" s="110"/>
      <c r="AG25" s="167"/>
      <c r="AH25" s="90">
        <f t="shared" si="7"/>
        <v>0</v>
      </c>
      <c r="AI25" s="159">
        <f t="shared" si="2"/>
        <v>7</v>
      </c>
      <c r="AJ25" s="160">
        <f t="shared" si="3"/>
        <v>1</v>
      </c>
      <c r="AK25" s="171">
        <f>IF(COUNT(J25:AF25)&gt;6,SUM(LARGE(J25:AF25,{1,2,3,4,5,6})),SUM(J25:AF25))+SUM(AG25:AH25)</f>
        <v>157</v>
      </c>
      <c r="AL25" s="72"/>
      <c r="AM25" s="139"/>
      <c r="AN25" s="144">
        <f t="shared" si="4"/>
        <v>0</v>
      </c>
    </row>
    <row r="26" spans="1:40">
      <c r="A26" s="29">
        <v>21</v>
      </c>
      <c r="B26" s="201">
        <v>20</v>
      </c>
      <c r="C26" s="112">
        <f t="shared" si="0"/>
        <v>145</v>
      </c>
      <c r="D26" s="49" t="s">
        <v>19</v>
      </c>
      <c r="E26" s="23" t="s">
        <v>6</v>
      </c>
      <c r="F26" s="36">
        <v>45</v>
      </c>
      <c r="G26" s="76" t="s">
        <v>39</v>
      </c>
      <c r="H26" s="122" t="s">
        <v>39</v>
      </c>
      <c r="I26" s="17">
        <v>1953</v>
      </c>
      <c r="J26" s="101"/>
      <c r="K26" s="110"/>
      <c r="L26" s="110"/>
      <c r="M26" s="110"/>
      <c r="N26" s="110"/>
      <c r="O26" s="110">
        <v>30</v>
      </c>
      <c r="P26" s="110"/>
      <c r="Q26" s="110">
        <v>20</v>
      </c>
      <c r="R26" s="255">
        <v>35</v>
      </c>
      <c r="S26" s="110"/>
      <c r="T26" s="92">
        <v>12</v>
      </c>
      <c r="U26" s="110">
        <v>20</v>
      </c>
      <c r="V26" s="110"/>
      <c r="W26" s="110">
        <v>20</v>
      </c>
      <c r="X26" s="110"/>
      <c r="Y26" s="92">
        <v>8</v>
      </c>
      <c r="Z26" s="276"/>
      <c r="AA26" s="110">
        <v>20</v>
      </c>
      <c r="AB26" s="41"/>
      <c r="AC26" s="297">
        <v>2</v>
      </c>
      <c r="AD26" s="92">
        <v>4</v>
      </c>
      <c r="AE26" s="110"/>
      <c r="AF26" s="110"/>
      <c r="AG26" s="167"/>
      <c r="AH26" s="90">
        <f t="shared" si="7"/>
        <v>0</v>
      </c>
      <c r="AI26" s="159">
        <f t="shared" si="2"/>
        <v>10</v>
      </c>
      <c r="AJ26" s="160">
        <f t="shared" si="3"/>
        <v>26</v>
      </c>
      <c r="AK26" s="171">
        <f>IF(COUNT(J26:AF26)&gt;6,SUM(LARGE(J26:AF26,{1,2,3,4,5,6})),SUM(J26:AF26))+SUM(AG26:AH26)</f>
        <v>145</v>
      </c>
      <c r="AL26" s="72"/>
      <c r="AM26" s="76"/>
      <c r="AN26" s="144">
        <f t="shared" ref="AN26" si="8">AH26</f>
        <v>0</v>
      </c>
    </row>
    <row r="27" spans="1:40">
      <c r="A27" s="29">
        <v>22</v>
      </c>
      <c r="B27" s="201">
        <v>21</v>
      </c>
      <c r="C27" s="112">
        <f t="shared" si="0"/>
        <v>143</v>
      </c>
      <c r="D27" s="47" t="s">
        <v>86</v>
      </c>
      <c r="E27" s="23" t="s">
        <v>6</v>
      </c>
      <c r="F27" s="36"/>
      <c r="G27" s="122" t="s">
        <v>39</v>
      </c>
      <c r="H27" s="122" t="s">
        <v>39</v>
      </c>
      <c r="I27" s="16">
        <v>1981</v>
      </c>
      <c r="J27" s="103"/>
      <c r="K27" s="41"/>
      <c r="L27" s="110"/>
      <c r="M27" s="41"/>
      <c r="N27" s="41"/>
      <c r="O27" s="110"/>
      <c r="P27" s="110"/>
      <c r="Q27" s="110"/>
      <c r="R27" s="110"/>
      <c r="S27" s="110"/>
      <c r="T27" s="110"/>
      <c r="U27" s="110">
        <v>20</v>
      </c>
      <c r="V27" s="110"/>
      <c r="W27" s="110"/>
      <c r="X27" s="110"/>
      <c r="Y27" s="110">
        <v>15</v>
      </c>
      <c r="Z27" s="110">
        <v>80</v>
      </c>
      <c r="AA27" s="41"/>
      <c r="AB27" s="41"/>
      <c r="AC27" s="293">
        <v>20</v>
      </c>
      <c r="AD27" s="110">
        <v>8</v>
      </c>
      <c r="AE27" s="110"/>
      <c r="AF27" s="110"/>
      <c r="AG27" s="167"/>
      <c r="AH27" s="90">
        <f t="shared" si="7"/>
        <v>0</v>
      </c>
      <c r="AI27" s="159">
        <f t="shared" si="2"/>
        <v>5</v>
      </c>
      <c r="AJ27" s="160">
        <f t="shared" si="3"/>
        <v>0</v>
      </c>
      <c r="AK27" s="171">
        <f>IF(COUNT(J27:AF27)&gt;6,SUM(LARGE(J27:AF27,{1,2,3,4,5,6})),SUM(J27:AF27))+SUM(AG27:AH27)</f>
        <v>143</v>
      </c>
      <c r="AL27" s="72"/>
      <c r="AM27" s="139"/>
      <c r="AN27" s="144">
        <f t="shared" si="4"/>
        <v>0</v>
      </c>
    </row>
    <row r="28" spans="1:40">
      <c r="A28" s="29">
        <v>23</v>
      </c>
      <c r="B28" s="201">
        <v>22</v>
      </c>
      <c r="C28" s="112">
        <f t="shared" si="0"/>
        <v>140</v>
      </c>
      <c r="D28" s="47" t="s">
        <v>42</v>
      </c>
      <c r="E28" s="23" t="s">
        <v>6</v>
      </c>
      <c r="F28" s="36">
        <v>183</v>
      </c>
      <c r="G28" s="122" t="s">
        <v>39</v>
      </c>
      <c r="H28" s="76" t="s">
        <v>39</v>
      </c>
      <c r="I28" s="16">
        <v>1977</v>
      </c>
      <c r="J28" s="101"/>
      <c r="K28" s="110">
        <v>20</v>
      </c>
      <c r="L28" s="110"/>
      <c r="M28" s="41"/>
      <c r="N28" s="41"/>
      <c r="O28" s="110"/>
      <c r="P28" s="110">
        <v>30</v>
      </c>
      <c r="Q28" s="92">
        <v>2</v>
      </c>
      <c r="R28" s="110"/>
      <c r="S28" s="110"/>
      <c r="T28" s="110"/>
      <c r="U28" s="110">
        <v>20</v>
      </c>
      <c r="V28" s="110">
        <v>20</v>
      </c>
      <c r="W28" s="110"/>
      <c r="X28" s="110"/>
      <c r="Y28" s="92">
        <v>4</v>
      </c>
      <c r="Z28" s="110">
        <v>30</v>
      </c>
      <c r="AA28" s="41"/>
      <c r="AB28" s="41"/>
      <c r="AC28" s="293">
        <v>20</v>
      </c>
      <c r="AD28" s="92">
        <v>2</v>
      </c>
      <c r="AE28" s="110"/>
      <c r="AF28" s="110"/>
      <c r="AG28" s="167"/>
      <c r="AH28" s="90">
        <v>0</v>
      </c>
      <c r="AI28" s="159">
        <f t="shared" si="2"/>
        <v>9</v>
      </c>
      <c r="AJ28" s="160">
        <f t="shared" si="3"/>
        <v>8</v>
      </c>
      <c r="AK28" s="171">
        <f>IF(COUNT(J28:AF28)&gt;6,SUM(LARGE(J28:AF28,{1,2,3,4,5,6})),SUM(J28:AF28))+SUM(AG28:AH28)</f>
        <v>140</v>
      </c>
      <c r="AL28" s="72"/>
      <c r="AM28" s="76"/>
      <c r="AN28" s="144">
        <f t="shared" si="4"/>
        <v>0</v>
      </c>
    </row>
    <row r="29" spans="1:40">
      <c r="A29" s="29">
        <v>24</v>
      </c>
      <c r="B29" s="201">
        <v>23</v>
      </c>
      <c r="C29" s="112">
        <f t="shared" si="0"/>
        <v>125</v>
      </c>
      <c r="D29" s="47" t="s">
        <v>61</v>
      </c>
      <c r="E29" s="23" t="s">
        <v>6</v>
      </c>
      <c r="F29" s="36">
        <v>188</v>
      </c>
      <c r="G29" s="76" t="s">
        <v>39</v>
      </c>
      <c r="H29" s="122" t="s">
        <v>39</v>
      </c>
      <c r="I29" s="16">
        <v>1983</v>
      </c>
      <c r="J29" s="101"/>
      <c r="K29" s="110">
        <v>20</v>
      </c>
      <c r="L29" s="92">
        <v>10</v>
      </c>
      <c r="M29" s="41"/>
      <c r="N29" s="41"/>
      <c r="O29" s="110"/>
      <c r="P29" s="110">
        <v>25</v>
      </c>
      <c r="Q29" s="110">
        <v>20</v>
      </c>
      <c r="R29" s="110"/>
      <c r="S29" s="110"/>
      <c r="T29" s="110"/>
      <c r="U29" s="92">
        <v>10</v>
      </c>
      <c r="V29" s="110">
        <v>20</v>
      </c>
      <c r="W29" s="110">
        <v>20</v>
      </c>
      <c r="X29" s="110"/>
      <c r="Y29" s="92">
        <v>1</v>
      </c>
      <c r="Z29" s="110"/>
      <c r="AA29" s="41"/>
      <c r="AB29" s="41"/>
      <c r="AC29" s="293">
        <v>20</v>
      </c>
      <c r="AD29" s="110"/>
      <c r="AE29" s="110"/>
      <c r="AF29" s="110"/>
      <c r="AG29" s="167"/>
      <c r="AH29" s="90">
        <v>0</v>
      </c>
      <c r="AI29" s="159">
        <f t="shared" si="2"/>
        <v>9</v>
      </c>
      <c r="AJ29" s="160">
        <f t="shared" si="3"/>
        <v>21</v>
      </c>
      <c r="AK29" s="171">
        <f>IF(COUNT(J29:AF29)&gt;6,SUM(LARGE(J29:AF29,{1,2,3,4,5,6})),SUM(J29:AF29))+SUM(AG29:AH29)</f>
        <v>125</v>
      </c>
      <c r="AL29" s="72"/>
      <c r="AM29" s="76"/>
      <c r="AN29" s="144">
        <f t="shared" si="4"/>
        <v>0</v>
      </c>
    </row>
    <row r="30" spans="1:40">
      <c r="A30" s="29">
        <v>25</v>
      </c>
      <c r="B30" s="201">
        <v>24</v>
      </c>
      <c r="C30" s="112">
        <f t="shared" si="0"/>
        <v>117</v>
      </c>
      <c r="D30" s="47" t="s">
        <v>55</v>
      </c>
      <c r="E30" s="23" t="s">
        <v>6</v>
      </c>
      <c r="F30" s="36">
        <v>48</v>
      </c>
      <c r="G30" s="119" t="s">
        <v>39</v>
      </c>
      <c r="H30" s="119"/>
      <c r="I30" s="16">
        <v>1964</v>
      </c>
      <c r="J30" s="101"/>
      <c r="K30" s="41"/>
      <c r="L30" s="110"/>
      <c r="M30" s="41"/>
      <c r="N30" s="41"/>
      <c r="O30" s="110">
        <v>35</v>
      </c>
      <c r="P30" s="110"/>
      <c r="Q30" s="110">
        <v>2</v>
      </c>
      <c r="R30" s="110"/>
      <c r="S30" s="110"/>
      <c r="T30" s="110"/>
      <c r="U30" s="110"/>
      <c r="V30" s="255">
        <v>50</v>
      </c>
      <c r="W30" s="110"/>
      <c r="X30" s="110"/>
      <c r="Y30" s="110"/>
      <c r="Z30" s="110">
        <v>15</v>
      </c>
      <c r="AA30" s="41"/>
      <c r="AB30" s="41"/>
      <c r="AC30" s="293">
        <v>15</v>
      </c>
      <c r="AD30" s="110"/>
      <c r="AE30" s="110"/>
      <c r="AF30" s="110"/>
      <c r="AG30" s="167"/>
      <c r="AH30" s="90">
        <f t="shared" ref="AH30:AH41" si="9">SUM(AL30:AM30)</f>
        <v>0</v>
      </c>
      <c r="AI30" s="159">
        <f t="shared" si="2"/>
        <v>5</v>
      </c>
      <c r="AJ30" s="160">
        <f t="shared" si="3"/>
        <v>0</v>
      </c>
      <c r="AK30" s="171">
        <f>IF(COUNT(J30:AF30)&gt;6,SUM(LARGE(J30:AF30,{1,2,3,4,5,6})),SUM(J30:AF30))+SUM(AG30:AH30)</f>
        <v>117</v>
      </c>
      <c r="AL30" s="72"/>
      <c r="AM30" s="139"/>
      <c r="AN30" s="144">
        <f t="shared" si="4"/>
        <v>0</v>
      </c>
    </row>
    <row r="31" spans="1:40">
      <c r="A31" s="29">
        <v>26</v>
      </c>
      <c r="B31" s="201">
        <v>25</v>
      </c>
      <c r="C31" s="112">
        <f t="shared" si="0"/>
        <v>115</v>
      </c>
      <c r="D31" s="47" t="s">
        <v>48</v>
      </c>
      <c r="E31" s="23" t="s">
        <v>6</v>
      </c>
      <c r="F31" s="36">
        <v>535</v>
      </c>
      <c r="G31" s="76" t="s">
        <v>39</v>
      </c>
      <c r="H31" s="76" t="s">
        <v>39</v>
      </c>
      <c r="I31" s="16">
        <v>1978</v>
      </c>
      <c r="J31" s="101"/>
      <c r="K31" s="110">
        <v>10</v>
      </c>
      <c r="L31" s="110"/>
      <c r="M31" s="41"/>
      <c r="N31" s="41"/>
      <c r="O31" s="110">
        <v>22</v>
      </c>
      <c r="P31" s="110"/>
      <c r="Q31" s="110">
        <v>20</v>
      </c>
      <c r="R31" s="110"/>
      <c r="S31" s="110"/>
      <c r="T31" s="110">
        <v>25</v>
      </c>
      <c r="U31" s="110"/>
      <c r="V31" s="110">
        <v>30</v>
      </c>
      <c r="W31" s="92">
        <v>5</v>
      </c>
      <c r="X31" s="110"/>
      <c r="Y31" s="110">
        <v>8</v>
      </c>
      <c r="Z31" s="92">
        <v>2</v>
      </c>
      <c r="AA31" s="41"/>
      <c r="AB31" s="41"/>
      <c r="AC31" s="293"/>
      <c r="AD31" s="92">
        <v>2</v>
      </c>
      <c r="AE31" s="110"/>
      <c r="AF31" s="110"/>
      <c r="AG31" s="167"/>
      <c r="AH31" s="90">
        <f t="shared" si="9"/>
        <v>0</v>
      </c>
      <c r="AI31" s="159">
        <f t="shared" si="2"/>
        <v>9</v>
      </c>
      <c r="AJ31" s="160">
        <f t="shared" si="3"/>
        <v>9</v>
      </c>
      <c r="AK31" s="171">
        <f>IF(COUNT(J31:AF31)&gt;6,SUM(LARGE(J31:AF31,{1,2,3,4,5,6})),SUM(J31:AF31))+SUM(AG31:AH31)</f>
        <v>115</v>
      </c>
      <c r="AL31" s="72"/>
      <c r="AM31" s="76"/>
      <c r="AN31" s="144">
        <f t="shared" si="4"/>
        <v>0</v>
      </c>
    </row>
    <row r="32" spans="1:40">
      <c r="A32" s="29">
        <v>27</v>
      </c>
      <c r="B32" s="201">
        <v>26</v>
      </c>
      <c r="C32" s="112">
        <f t="shared" si="0"/>
        <v>102</v>
      </c>
      <c r="D32" s="47" t="s">
        <v>184</v>
      </c>
      <c r="E32" s="23" t="s">
        <v>6</v>
      </c>
      <c r="F32" s="36">
        <v>494</v>
      </c>
      <c r="G32" s="122" t="s">
        <v>39</v>
      </c>
      <c r="H32" s="122" t="s">
        <v>39</v>
      </c>
      <c r="I32" s="273">
        <v>1988</v>
      </c>
      <c r="J32" s="101"/>
      <c r="K32" s="41"/>
      <c r="L32" s="110"/>
      <c r="M32" s="41"/>
      <c r="N32" s="41"/>
      <c r="O32" s="110">
        <v>30</v>
      </c>
      <c r="P32" s="41"/>
      <c r="Q32" s="41">
        <v>20</v>
      </c>
      <c r="R32" s="110"/>
      <c r="S32" s="254"/>
      <c r="T32" s="110"/>
      <c r="U32" s="110"/>
      <c r="V32" s="110"/>
      <c r="W32" s="110"/>
      <c r="X32" s="110"/>
      <c r="Y32" s="110">
        <v>20</v>
      </c>
      <c r="Z32" s="110">
        <v>10</v>
      </c>
      <c r="AA32" s="41"/>
      <c r="AB32" s="41"/>
      <c r="AC32" s="293">
        <v>20</v>
      </c>
      <c r="AD32" s="110">
        <v>2</v>
      </c>
      <c r="AE32" s="110"/>
      <c r="AF32" s="110"/>
      <c r="AG32" s="167"/>
      <c r="AH32" s="90">
        <f t="shared" si="9"/>
        <v>0</v>
      </c>
      <c r="AI32" s="159">
        <f t="shared" si="2"/>
        <v>6</v>
      </c>
      <c r="AJ32" s="160">
        <f t="shared" si="3"/>
        <v>0</v>
      </c>
      <c r="AK32" s="171">
        <f>IF(COUNT(J32:AF32)&gt;6,SUM(LARGE(J32:AF32,{1,2,3,4,5,6})),SUM(J32:AF32))+SUM(AG32:AH32)</f>
        <v>102</v>
      </c>
      <c r="AL32" s="72"/>
      <c r="AM32" s="76"/>
      <c r="AN32" s="144">
        <f t="shared" si="4"/>
        <v>0</v>
      </c>
    </row>
    <row r="33" spans="1:40">
      <c r="A33" s="29">
        <v>28</v>
      </c>
      <c r="B33" s="201">
        <v>27</v>
      </c>
      <c r="C33" s="112">
        <f t="shared" si="0"/>
        <v>100</v>
      </c>
      <c r="D33" s="47" t="s">
        <v>148</v>
      </c>
      <c r="E33" s="23" t="s">
        <v>6</v>
      </c>
      <c r="F33" s="36"/>
      <c r="G33" s="76" t="s">
        <v>39</v>
      </c>
      <c r="H33" s="76" t="s">
        <v>39</v>
      </c>
      <c r="I33" s="16">
        <v>1985</v>
      </c>
      <c r="J33" s="101"/>
      <c r="K33" s="41">
        <v>10</v>
      </c>
      <c r="L33" s="110"/>
      <c r="M33" s="41"/>
      <c r="N33" s="41"/>
      <c r="O33" s="110">
        <v>20</v>
      </c>
      <c r="P33" s="110"/>
      <c r="Q33" s="41">
        <v>20</v>
      </c>
      <c r="R33" s="110"/>
      <c r="S33" s="110"/>
      <c r="T33" s="110"/>
      <c r="U33" s="110"/>
      <c r="V33" s="110"/>
      <c r="W33" s="110">
        <v>20</v>
      </c>
      <c r="X33" s="110"/>
      <c r="Y33" s="110">
        <v>30</v>
      </c>
      <c r="Z33" s="110"/>
      <c r="AA33" s="41"/>
      <c r="AB33" s="41"/>
      <c r="AC33" s="293"/>
      <c r="AD33" s="110"/>
      <c r="AE33" s="110"/>
      <c r="AF33" s="110"/>
      <c r="AG33" s="167"/>
      <c r="AH33" s="90">
        <f t="shared" si="9"/>
        <v>0</v>
      </c>
      <c r="AI33" s="159">
        <f t="shared" si="2"/>
        <v>5</v>
      </c>
      <c r="AJ33" s="160">
        <f t="shared" si="3"/>
        <v>0</v>
      </c>
      <c r="AK33" s="171">
        <f>IF(COUNT(J33:AF33)&gt;6,SUM(LARGE(J33:AF33,{1,2,3,4,5,6})),SUM(J33:AF33))+SUM(AG33:AH33)</f>
        <v>100</v>
      </c>
      <c r="AL33" s="72"/>
      <c r="AM33" s="76"/>
      <c r="AN33" s="144">
        <f t="shared" ref="AN33" si="10">AH33</f>
        <v>0</v>
      </c>
    </row>
    <row r="34" spans="1:40">
      <c r="A34" s="29">
        <v>29</v>
      </c>
      <c r="B34" s="201">
        <v>28</v>
      </c>
      <c r="C34" s="112">
        <f t="shared" si="0"/>
        <v>95</v>
      </c>
      <c r="D34" s="47" t="s">
        <v>105</v>
      </c>
      <c r="E34" s="23" t="s">
        <v>6</v>
      </c>
      <c r="F34" s="36"/>
      <c r="G34" s="76" t="s">
        <v>39</v>
      </c>
      <c r="H34" s="76" t="s">
        <v>39</v>
      </c>
      <c r="I34" s="16">
        <v>1980</v>
      </c>
      <c r="J34" s="101"/>
      <c r="K34" s="41"/>
      <c r="L34" s="110"/>
      <c r="M34" s="41"/>
      <c r="N34" s="41"/>
      <c r="O34" s="41"/>
      <c r="P34" s="41">
        <v>20</v>
      </c>
      <c r="Q34" s="41">
        <v>30</v>
      </c>
      <c r="R34" s="110"/>
      <c r="S34" s="110"/>
      <c r="T34" s="110">
        <v>15</v>
      </c>
      <c r="U34" s="110"/>
      <c r="V34" s="110"/>
      <c r="W34" s="110"/>
      <c r="X34" s="110"/>
      <c r="Y34" s="110">
        <v>20</v>
      </c>
      <c r="Z34" s="110"/>
      <c r="AA34" s="41"/>
      <c r="AB34" s="41"/>
      <c r="AC34" s="293">
        <v>2</v>
      </c>
      <c r="AD34" s="110">
        <v>8</v>
      </c>
      <c r="AE34" s="110"/>
      <c r="AF34" s="110"/>
      <c r="AG34" s="167"/>
      <c r="AH34" s="90">
        <f t="shared" si="9"/>
        <v>0</v>
      </c>
      <c r="AI34" s="159">
        <f t="shared" si="2"/>
        <v>6</v>
      </c>
      <c r="AJ34" s="160">
        <f t="shared" si="3"/>
        <v>0</v>
      </c>
      <c r="AK34" s="171">
        <f>IF(COUNT(J34:AF34)&gt;6,SUM(LARGE(J34:AF34,{1,2,3,4,5,6})),SUM(J34:AF34))+SUM(AG34:AH34)</f>
        <v>95</v>
      </c>
      <c r="AL34" s="72"/>
      <c r="AM34" s="76"/>
      <c r="AN34" s="144">
        <f t="shared" si="4"/>
        <v>0</v>
      </c>
    </row>
    <row r="35" spans="1:40">
      <c r="A35" s="29">
        <v>30</v>
      </c>
      <c r="B35" s="201">
        <v>29</v>
      </c>
      <c r="C35" s="112">
        <f t="shared" si="0"/>
        <v>85</v>
      </c>
      <c r="D35" s="47" t="s">
        <v>29</v>
      </c>
      <c r="E35" s="23" t="s">
        <v>6</v>
      </c>
      <c r="F35" s="36">
        <v>19</v>
      </c>
      <c r="G35" s="76" t="s">
        <v>39</v>
      </c>
      <c r="H35" s="76" t="s">
        <v>39</v>
      </c>
      <c r="I35" s="16">
        <v>1981</v>
      </c>
      <c r="J35" s="102"/>
      <c r="K35" s="41">
        <v>30</v>
      </c>
      <c r="L35" s="110"/>
      <c r="M35" s="41"/>
      <c r="N35" s="41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41"/>
      <c r="AB35" s="41"/>
      <c r="AC35" s="293">
        <v>55</v>
      </c>
      <c r="AD35" s="110"/>
      <c r="AE35" s="110"/>
      <c r="AF35" s="110"/>
      <c r="AG35" s="167"/>
      <c r="AH35" s="90">
        <f t="shared" si="9"/>
        <v>0</v>
      </c>
      <c r="AI35" s="159">
        <f t="shared" si="2"/>
        <v>2</v>
      </c>
      <c r="AJ35" s="160">
        <f t="shared" si="3"/>
        <v>0</v>
      </c>
      <c r="AK35" s="171">
        <f>IF(COUNT(J35:AF35)&gt;6,SUM(LARGE(J35:AF35,{1,2,3,4,5,6})),SUM(J35:AF35))+SUM(AG35:AH35)</f>
        <v>85</v>
      </c>
      <c r="AL35" s="72"/>
      <c r="AM35" s="76"/>
      <c r="AN35" s="144">
        <f t="shared" si="4"/>
        <v>0</v>
      </c>
    </row>
    <row r="36" spans="1:40">
      <c r="A36" s="29">
        <v>31</v>
      </c>
      <c r="B36" s="201">
        <v>30</v>
      </c>
      <c r="C36" s="112">
        <f t="shared" si="0"/>
        <v>72</v>
      </c>
      <c r="D36" s="47" t="s">
        <v>54</v>
      </c>
      <c r="E36" s="23" t="s">
        <v>6</v>
      </c>
      <c r="F36" s="36">
        <v>306</v>
      </c>
      <c r="G36" s="76" t="s">
        <v>39</v>
      </c>
      <c r="H36" s="76" t="s">
        <v>39</v>
      </c>
      <c r="I36" s="16">
        <v>1959</v>
      </c>
      <c r="J36" s="101"/>
      <c r="K36" s="41">
        <v>10</v>
      </c>
      <c r="L36" s="110"/>
      <c r="M36" s="41"/>
      <c r="N36" s="41"/>
      <c r="O36" s="110">
        <v>12</v>
      </c>
      <c r="P36" s="110"/>
      <c r="Q36" s="92">
        <v>4</v>
      </c>
      <c r="R36" s="110"/>
      <c r="S36" s="110"/>
      <c r="T36" s="110">
        <v>10</v>
      </c>
      <c r="U36" s="110">
        <v>5</v>
      </c>
      <c r="V36" s="255">
        <v>30</v>
      </c>
      <c r="W36" s="110">
        <v>5</v>
      </c>
      <c r="X36" s="110"/>
      <c r="Y36" s="92">
        <v>4</v>
      </c>
      <c r="Z36" s="279"/>
      <c r="AA36" s="41"/>
      <c r="AB36" s="41"/>
      <c r="AC36" s="293"/>
      <c r="AD36" s="110"/>
      <c r="AE36" s="110"/>
      <c r="AF36" s="110"/>
      <c r="AG36" s="167"/>
      <c r="AH36" s="90">
        <f t="shared" si="9"/>
        <v>0</v>
      </c>
      <c r="AI36" s="159">
        <f t="shared" si="2"/>
        <v>8</v>
      </c>
      <c r="AJ36" s="160">
        <f t="shared" si="3"/>
        <v>8</v>
      </c>
      <c r="AK36" s="171">
        <f>IF(COUNT(J36:AF36)&gt;6,SUM(LARGE(J36:AF36,{1,2,3,4,5,6})),SUM(J36:AF36))+SUM(AG36:AH36)</f>
        <v>72</v>
      </c>
      <c r="AL36" s="72"/>
      <c r="AM36" s="139"/>
      <c r="AN36" s="144">
        <f t="shared" si="4"/>
        <v>0</v>
      </c>
    </row>
    <row r="37" spans="1:40">
      <c r="A37" s="29">
        <v>32</v>
      </c>
      <c r="B37" s="201">
        <v>31</v>
      </c>
      <c r="C37" s="112">
        <f t="shared" si="0"/>
        <v>65</v>
      </c>
      <c r="D37" s="47" t="s">
        <v>17</v>
      </c>
      <c r="E37" s="23" t="s">
        <v>38</v>
      </c>
      <c r="F37" s="36">
        <v>128</v>
      </c>
      <c r="G37" s="76" t="s">
        <v>39</v>
      </c>
      <c r="H37" s="75" t="s">
        <v>39</v>
      </c>
      <c r="I37" s="16">
        <v>1982</v>
      </c>
      <c r="J37" s="101"/>
      <c r="K37" s="41">
        <v>10</v>
      </c>
      <c r="L37" s="110"/>
      <c r="M37" s="41"/>
      <c r="N37" s="41"/>
      <c r="O37" s="110"/>
      <c r="P37" s="110"/>
      <c r="Q37" s="41"/>
      <c r="R37" s="110"/>
      <c r="S37" s="110"/>
      <c r="T37" s="110"/>
      <c r="U37" s="110"/>
      <c r="V37" s="110"/>
      <c r="W37" s="110">
        <v>55</v>
      </c>
      <c r="X37" s="110"/>
      <c r="Y37" s="110"/>
      <c r="Z37" s="110"/>
      <c r="AA37" s="41"/>
      <c r="AB37" s="41"/>
      <c r="AC37" s="293"/>
      <c r="AD37" s="110"/>
      <c r="AE37" s="110"/>
      <c r="AF37" s="110"/>
      <c r="AG37" s="167"/>
      <c r="AH37" s="90">
        <f t="shared" si="9"/>
        <v>0</v>
      </c>
      <c r="AI37" s="159">
        <f t="shared" si="2"/>
        <v>2</v>
      </c>
      <c r="AJ37" s="160">
        <f t="shared" si="3"/>
        <v>0</v>
      </c>
      <c r="AK37" s="171">
        <f>IF(COUNT(J37:AF37)&gt;6,SUM(LARGE(J37:AF37,{1,2,3,4,5,6})),SUM(J37:AF37))+SUM(AG37:AH37)</f>
        <v>65</v>
      </c>
      <c r="AL37" s="73"/>
      <c r="AM37" s="76"/>
      <c r="AN37" s="144">
        <f t="shared" si="4"/>
        <v>0</v>
      </c>
    </row>
    <row r="38" spans="1:40">
      <c r="A38" s="29">
        <v>33</v>
      </c>
      <c r="B38" s="201">
        <v>32</v>
      </c>
      <c r="C38" s="112">
        <f t="shared" ref="C38:C69" si="11">AK38</f>
        <v>64</v>
      </c>
      <c r="D38" s="47" t="s">
        <v>30</v>
      </c>
      <c r="E38" s="23" t="s">
        <v>6</v>
      </c>
      <c r="F38" s="36">
        <v>156</v>
      </c>
      <c r="G38" s="122" t="s">
        <v>39</v>
      </c>
      <c r="H38" s="76" t="s">
        <v>39</v>
      </c>
      <c r="I38" s="16">
        <v>1966</v>
      </c>
      <c r="J38" s="102"/>
      <c r="K38" s="41"/>
      <c r="L38" s="110"/>
      <c r="M38" s="41"/>
      <c r="N38" s="41"/>
      <c r="O38" s="110"/>
      <c r="P38" s="110"/>
      <c r="Q38" s="110">
        <v>20</v>
      </c>
      <c r="R38" s="110"/>
      <c r="S38" s="110"/>
      <c r="T38" s="110">
        <v>6</v>
      </c>
      <c r="U38" s="110"/>
      <c r="V38" s="255">
        <v>30</v>
      </c>
      <c r="W38" s="110"/>
      <c r="X38" s="110"/>
      <c r="Y38" s="110">
        <v>4</v>
      </c>
      <c r="Z38" s="276"/>
      <c r="AA38" s="41"/>
      <c r="AB38" s="41"/>
      <c r="AC38" s="293">
        <v>4</v>
      </c>
      <c r="AD38" s="110"/>
      <c r="AE38" s="110"/>
      <c r="AF38" s="110"/>
      <c r="AG38" s="167"/>
      <c r="AH38" s="90">
        <f t="shared" si="9"/>
        <v>0</v>
      </c>
      <c r="AI38" s="159">
        <f t="shared" ref="AI38:AI69" si="12">COUNT(J38:AF38)</f>
        <v>5</v>
      </c>
      <c r="AJ38" s="160">
        <f t="shared" ref="AJ38:AJ69" si="13">SUM(J38:AH38)-AK38</f>
        <v>0</v>
      </c>
      <c r="AK38" s="171">
        <f>IF(COUNT(J38:AF38)&gt;6,SUM(LARGE(J38:AF38,{1,2,3,4,5,6})),SUM(J38:AF38))+SUM(AG38:AH38)</f>
        <v>64</v>
      </c>
      <c r="AL38" s="72"/>
      <c r="AM38" s="139"/>
      <c r="AN38" s="144">
        <f t="shared" ref="AN38:AN53" si="14">AH38</f>
        <v>0</v>
      </c>
    </row>
    <row r="39" spans="1:40">
      <c r="A39" s="29">
        <v>34</v>
      </c>
      <c r="B39" s="201">
        <v>33</v>
      </c>
      <c r="C39" s="112">
        <f t="shared" si="11"/>
        <v>60</v>
      </c>
      <c r="D39" s="47" t="s">
        <v>133</v>
      </c>
      <c r="E39" s="23" t="s">
        <v>134</v>
      </c>
      <c r="F39" s="36"/>
      <c r="G39" s="122" t="s">
        <v>39</v>
      </c>
      <c r="H39" s="76"/>
      <c r="I39" s="16">
        <v>1956</v>
      </c>
      <c r="J39" s="101"/>
      <c r="K39" s="41"/>
      <c r="L39" s="110"/>
      <c r="M39" s="41"/>
      <c r="N39" s="41"/>
      <c r="O39" s="110"/>
      <c r="P39" s="110"/>
      <c r="Q39" s="41"/>
      <c r="R39" s="255">
        <v>30</v>
      </c>
      <c r="S39" s="110">
        <v>20</v>
      </c>
      <c r="T39" s="110"/>
      <c r="U39" s="110"/>
      <c r="V39" s="110"/>
      <c r="W39" s="110"/>
      <c r="X39" s="110"/>
      <c r="Y39" s="110"/>
      <c r="Z39" s="110"/>
      <c r="AA39" s="41">
        <v>10</v>
      </c>
      <c r="AB39" s="41"/>
      <c r="AC39" s="293"/>
      <c r="AD39" s="110"/>
      <c r="AE39" s="110"/>
      <c r="AF39" s="110"/>
      <c r="AG39" s="167"/>
      <c r="AH39" s="90">
        <f t="shared" si="9"/>
        <v>0</v>
      </c>
      <c r="AI39" s="159">
        <f t="shared" si="12"/>
        <v>3</v>
      </c>
      <c r="AJ39" s="160">
        <f t="shared" si="13"/>
        <v>0</v>
      </c>
      <c r="AK39" s="171">
        <f>IF(COUNT(J39:AF39)&gt;6,SUM(LARGE(J39:AF39,{1,2,3,4,5,6})),SUM(J39:AF39))+SUM(AG39:AH39)</f>
        <v>60</v>
      </c>
      <c r="AL39" s="72"/>
      <c r="AM39" s="139"/>
      <c r="AN39" s="144">
        <f t="shared" si="14"/>
        <v>0</v>
      </c>
    </row>
    <row r="40" spans="1:40">
      <c r="A40" s="29">
        <v>35</v>
      </c>
      <c r="B40" s="201">
        <v>34</v>
      </c>
      <c r="C40" s="112">
        <f t="shared" si="11"/>
        <v>57</v>
      </c>
      <c r="D40" s="47" t="s">
        <v>76</v>
      </c>
      <c r="E40" s="23" t="s">
        <v>6</v>
      </c>
      <c r="F40" s="36">
        <v>149</v>
      </c>
      <c r="G40" s="122" t="s">
        <v>39</v>
      </c>
      <c r="H40" s="76" t="s">
        <v>39</v>
      </c>
      <c r="I40" s="16">
        <v>1983</v>
      </c>
      <c r="J40" s="101"/>
      <c r="K40" s="41"/>
      <c r="L40" s="110"/>
      <c r="M40" s="41"/>
      <c r="N40" s="41"/>
      <c r="O40" s="41"/>
      <c r="P40" s="41">
        <v>50</v>
      </c>
      <c r="Q40" s="41"/>
      <c r="R40" s="110"/>
      <c r="S40" s="110"/>
      <c r="T40" s="110"/>
      <c r="U40" s="110">
        <v>5</v>
      </c>
      <c r="V40" s="110"/>
      <c r="W40" s="110"/>
      <c r="X40" s="110"/>
      <c r="Y40" s="110"/>
      <c r="Z40" s="110"/>
      <c r="AA40" s="41"/>
      <c r="AB40" s="41"/>
      <c r="AC40" s="293"/>
      <c r="AD40" s="110">
        <v>2</v>
      </c>
      <c r="AE40" s="110"/>
      <c r="AF40" s="110"/>
      <c r="AG40" s="167"/>
      <c r="AH40" s="90">
        <f t="shared" si="9"/>
        <v>0</v>
      </c>
      <c r="AI40" s="159">
        <f t="shared" si="12"/>
        <v>3</v>
      </c>
      <c r="AJ40" s="160">
        <f t="shared" si="13"/>
        <v>0</v>
      </c>
      <c r="AK40" s="171">
        <f>IF(COUNT(J40:AF40)&gt;6,SUM(LARGE(J40:AF40,{1,2,3,4,5,6})),SUM(J40:AF40))+SUM(AG40:AH40)</f>
        <v>57</v>
      </c>
      <c r="AL40" s="72"/>
      <c r="AM40" s="76"/>
      <c r="AN40" s="144">
        <f t="shared" si="14"/>
        <v>0</v>
      </c>
    </row>
    <row r="41" spans="1:40">
      <c r="A41" s="29">
        <v>36</v>
      </c>
      <c r="B41" s="201">
        <v>35</v>
      </c>
      <c r="C41" s="112">
        <f t="shared" si="11"/>
        <v>50</v>
      </c>
      <c r="D41" s="47" t="s">
        <v>73</v>
      </c>
      <c r="E41" s="23" t="s">
        <v>23</v>
      </c>
      <c r="F41" s="36">
        <v>137</v>
      </c>
      <c r="G41" s="76" t="s">
        <v>39</v>
      </c>
      <c r="H41" s="76" t="s">
        <v>39</v>
      </c>
      <c r="I41" s="16">
        <v>1970</v>
      </c>
      <c r="J41" s="101"/>
      <c r="K41" s="41"/>
      <c r="L41" s="110"/>
      <c r="M41" s="41"/>
      <c r="N41" s="41"/>
      <c r="O41" s="110"/>
      <c r="P41" s="110"/>
      <c r="Q41" s="41"/>
      <c r="R41" s="255">
        <v>30</v>
      </c>
      <c r="S41" s="110"/>
      <c r="T41" s="110"/>
      <c r="U41" s="110"/>
      <c r="V41" s="110"/>
      <c r="W41" s="110"/>
      <c r="X41" s="110"/>
      <c r="Y41" s="110"/>
      <c r="Z41" s="110"/>
      <c r="AA41" s="41">
        <v>20</v>
      </c>
      <c r="AB41" s="41"/>
      <c r="AC41" s="293"/>
      <c r="AD41" s="283"/>
      <c r="AE41" s="110"/>
      <c r="AF41" s="110"/>
      <c r="AG41" s="167"/>
      <c r="AH41" s="90">
        <f t="shared" si="9"/>
        <v>0</v>
      </c>
      <c r="AI41" s="159">
        <f t="shared" si="12"/>
        <v>2</v>
      </c>
      <c r="AJ41" s="160">
        <f t="shared" si="13"/>
        <v>0</v>
      </c>
      <c r="AK41" s="171">
        <f>IF(COUNT(J41:AF41)&gt;6,SUM(LARGE(J41:AF41,{1,2,3,4,5,6})),SUM(J41:AF41))+SUM(AG41:AH41)</f>
        <v>50</v>
      </c>
      <c r="AL41" s="72"/>
      <c r="AM41" s="76"/>
      <c r="AN41" s="144">
        <f t="shared" si="14"/>
        <v>0</v>
      </c>
    </row>
    <row r="42" spans="1:40">
      <c r="A42" s="29">
        <v>37</v>
      </c>
      <c r="B42" s="201">
        <v>35</v>
      </c>
      <c r="C42" s="112">
        <f t="shared" si="11"/>
        <v>50</v>
      </c>
      <c r="D42" s="47" t="s">
        <v>37</v>
      </c>
      <c r="E42" s="23" t="s">
        <v>6</v>
      </c>
      <c r="F42" s="36">
        <v>20</v>
      </c>
      <c r="G42" s="122" t="s">
        <v>39</v>
      </c>
      <c r="H42" s="122" t="s">
        <v>39</v>
      </c>
      <c r="I42" s="16">
        <v>1972</v>
      </c>
      <c r="J42" s="102"/>
      <c r="K42" s="110">
        <v>10</v>
      </c>
      <c r="L42" s="110"/>
      <c r="M42" s="41"/>
      <c r="N42" s="41"/>
      <c r="O42" s="110"/>
      <c r="P42" s="110"/>
      <c r="Q42" s="41"/>
      <c r="R42" s="110"/>
      <c r="S42" s="110"/>
      <c r="T42" s="110"/>
      <c r="U42" s="110"/>
      <c r="V42" s="110"/>
      <c r="W42" s="110"/>
      <c r="X42" s="110"/>
      <c r="Y42" s="110">
        <v>20</v>
      </c>
      <c r="Z42" s="110"/>
      <c r="AA42" s="41"/>
      <c r="AB42" s="41"/>
      <c r="AC42" s="293">
        <v>20</v>
      </c>
      <c r="AD42" s="110"/>
      <c r="AE42" s="110"/>
      <c r="AF42" s="110"/>
      <c r="AG42" s="167"/>
      <c r="AH42" s="90">
        <v>0</v>
      </c>
      <c r="AI42" s="159">
        <f t="shared" si="12"/>
        <v>3</v>
      </c>
      <c r="AJ42" s="160">
        <f t="shared" si="13"/>
        <v>0</v>
      </c>
      <c r="AK42" s="171">
        <f>IF(COUNT(J42:AF42)&gt;6,SUM(LARGE(J42:AF42,{1,2,3,4,5,6})),SUM(J42:AF42))+SUM(AG42:AH42)</f>
        <v>50</v>
      </c>
      <c r="AL42" s="72"/>
      <c r="AM42" s="76"/>
      <c r="AN42" s="144">
        <f>AH42</f>
        <v>0</v>
      </c>
    </row>
    <row r="43" spans="1:40">
      <c r="A43" s="29">
        <v>38</v>
      </c>
      <c r="B43" s="201">
        <v>35</v>
      </c>
      <c r="C43" s="112">
        <f t="shared" si="11"/>
        <v>50</v>
      </c>
      <c r="D43" s="47" t="s">
        <v>174</v>
      </c>
      <c r="E43" s="23" t="s">
        <v>6</v>
      </c>
      <c r="F43" s="36"/>
      <c r="G43" s="266"/>
      <c r="H43" s="76" t="s">
        <v>39</v>
      </c>
      <c r="I43" s="17">
        <v>1970</v>
      </c>
      <c r="J43" s="101"/>
      <c r="K43" s="41"/>
      <c r="L43" s="110"/>
      <c r="M43" s="41"/>
      <c r="N43" s="41"/>
      <c r="O43" s="110"/>
      <c r="P43" s="110"/>
      <c r="Q43" s="41"/>
      <c r="R43" s="110"/>
      <c r="S43" s="110"/>
      <c r="T43" s="110">
        <v>20</v>
      </c>
      <c r="U43" s="110"/>
      <c r="V43" s="255">
        <v>30</v>
      </c>
      <c r="W43" s="110"/>
      <c r="X43" s="110"/>
      <c r="Y43" s="110"/>
      <c r="Z43" s="276"/>
      <c r="AA43" s="41"/>
      <c r="AB43" s="41"/>
      <c r="AC43" s="293"/>
      <c r="AD43" s="110"/>
      <c r="AE43" s="110"/>
      <c r="AF43" s="110"/>
      <c r="AG43" s="167"/>
      <c r="AH43" s="90">
        <f>SUM(AL43:AM43)</f>
        <v>0</v>
      </c>
      <c r="AI43" s="159">
        <f t="shared" si="12"/>
        <v>2</v>
      </c>
      <c r="AJ43" s="160">
        <f t="shared" si="13"/>
        <v>0</v>
      </c>
      <c r="AK43" s="171">
        <f>IF(COUNT(J43:AF43)&gt;6,SUM(LARGE(J43:AF43,{1,2,3,4,5,6})),SUM(J43:AF43))+SUM(AG43:AH43)</f>
        <v>50</v>
      </c>
      <c r="AL43" s="73"/>
      <c r="AM43" s="139"/>
      <c r="AN43" s="144">
        <f t="shared" si="14"/>
        <v>0</v>
      </c>
    </row>
    <row r="44" spans="1:40">
      <c r="A44" s="29">
        <v>39</v>
      </c>
      <c r="B44" s="201">
        <v>36</v>
      </c>
      <c r="C44" s="112">
        <f t="shared" si="11"/>
        <v>45</v>
      </c>
      <c r="D44" s="47" t="s">
        <v>206</v>
      </c>
      <c r="E44" s="23" t="s">
        <v>103</v>
      </c>
      <c r="F44" s="36">
        <v>294</v>
      </c>
      <c r="G44" s="76" t="s">
        <v>39</v>
      </c>
      <c r="H44" s="76"/>
      <c r="I44" s="16">
        <v>1971</v>
      </c>
      <c r="J44" s="101"/>
      <c r="K44" s="41"/>
      <c r="L44" s="110"/>
      <c r="M44" s="41"/>
      <c r="N44" s="41"/>
      <c r="O44" s="110"/>
      <c r="P44" s="41"/>
      <c r="Q44" s="41"/>
      <c r="R44" s="276">
        <v>10</v>
      </c>
      <c r="S44" s="110"/>
      <c r="T44" s="110"/>
      <c r="U44" s="110"/>
      <c r="V44" s="110"/>
      <c r="W44" s="110"/>
      <c r="X44" s="110">
        <v>35</v>
      </c>
      <c r="Y44" s="110"/>
      <c r="Z44" s="110"/>
      <c r="AA44" s="41"/>
      <c r="AB44" s="41"/>
      <c r="AC44" s="293"/>
      <c r="AD44" s="110"/>
      <c r="AE44" s="110"/>
      <c r="AF44" s="110"/>
      <c r="AG44" s="167"/>
      <c r="AH44" s="90">
        <f>SUM(AL44:AM44)</f>
        <v>0</v>
      </c>
      <c r="AI44" s="159">
        <f t="shared" si="12"/>
        <v>2</v>
      </c>
      <c r="AJ44" s="160">
        <f t="shared" si="13"/>
        <v>0</v>
      </c>
      <c r="AK44" s="171">
        <f>IF(COUNT(J44:AF44)&gt;6,SUM(LARGE(J44:AF44,{1,2,3,4,5,6})),SUM(J44:AF44))+SUM(AG44:AH44)</f>
        <v>45</v>
      </c>
      <c r="AL44" s="73"/>
      <c r="AM44" s="139"/>
      <c r="AN44" s="144">
        <f t="shared" si="14"/>
        <v>0</v>
      </c>
    </row>
    <row r="45" spans="1:40">
      <c r="A45" s="29">
        <v>40</v>
      </c>
      <c r="B45" s="201">
        <v>36</v>
      </c>
      <c r="C45" s="112">
        <f t="shared" si="11"/>
        <v>45</v>
      </c>
      <c r="D45" s="47" t="s">
        <v>18</v>
      </c>
      <c r="E45" s="23" t="s">
        <v>6</v>
      </c>
      <c r="F45" s="36">
        <v>47</v>
      </c>
      <c r="G45" s="76" t="s">
        <v>39</v>
      </c>
      <c r="H45" s="76" t="s">
        <v>39</v>
      </c>
      <c r="I45" s="16">
        <v>1975</v>
      </c>
      <c r="J45" s="101"/>
      <c r="K45" s="41"/>
      <c r="L45" s="110"/>
      <c r="M45" s="41"/>
      <c r="N45" s="41"/>
      <c r="O45" s="110"/>
      <c r="P45" s="110"/>
      <c r="Q45" s="41"/>
      <c r="R45" s="110"/>
      <c r="S45" s="110"/>
      <c r="T45" s="110"/>
      <c r="U45" s="110"/>
      <c r="V45" s="110"/>
      <c r="W45" s="110">
        <v>5</v>
      </c>
      <c r="X45" s="110"/>
      <c r="Y45" s="110">
        <v>30</v>
      </c>
      <c r="Z45" s="110"/>
      <c r="AA45" s="41"/>
      <c r="AB45" s="41"/>
      <c r="AC45" s="293">
        <v>8</v>
      </c>
      <c r="AD45" s="110">
        <v>2</v>
      </c>
      <c r="AE45" s="110"/>
      <c r="AF45" s="110"/>
      <c r="AG45" s="167"/>
      <c r="AH45" s="90">
        <v>0</v>
      </c>
      <c r="AI45" s="159">
        <f t="shared" si="12"/>
        <v>4</v>
      </c>
      <c r="AJ45" s="160">
        <f t="shared" si="13"/>
        <v>0</v>
      </c>
      <c r="AK45" s="171">
        <f>IF(COUNT(J45:AF45)&gt;6,SUM(LARGE(J45:AF45,{1,2,3,4,5,6})),SUM(J45:AF45))+SUM(AG45:AH45)</f>
        <v>45</v>
      </c>
      <c r="AL45" s="73"/>
      <c r="AM45" s="139"/>
      <c r="AN45" s="144">
        <f t="shared" si="14"/>
        <v>0</v>
      </c>
    </row>
    <row r="46" spans="1:40">
      <c r="A46" s="29">
        <v>41</v>
      </c>
      <c r="B46" s="201">
        <v>37</v>
      </c>
      <c r="C46" s="112">
        <f t="shared" si="11"/>
        <v>43</v>
      </c>
      <c r="D46" s="47" t="s">
        <v>128</v>
      </c>
      <c r="E46" s="23" t="s">
        <v>6</v>
      </c>
      <c r="F46" s="36"/>
      <c r="G46" s="75" t="s">
        <v>39</v>
      </c>
      <c r="H46" s="75" t="s">
        <v>39</v>
      </c>
      <c r="I46" s="17">
        <v>1979</v>
      </c>
      <c r="J46" s="101"/>
      <c r="K46" s="41"/>
      <c r="L46" s="110"/>
      <c r="M46" s="41"/>
      <c r="N46" s="41"/>
      <c r="O46" s="110">
        <v>20</v>
      </c>
      <c r="P46" s="110"/>
      <c r="Q46" s="110">
        <v>8</v>
      </c>
      <c r="R46" s="110"/>
      <c r="S46" s="110"/>
      <c r="T46" s="110"/>
      <c r="U46" s="110"/>
      <c r="V46" s="110"/>
      <c r="W46" s="110"/>
      <c r="X46" s="110"/>
      <c r="Y46" s="110">
        <v>4</v>
      </c>
      <c r="Z46" s="110">
        <v>5</v>
      </c>
      <c r="AA46" s="41"/>
      <c r="AB46" s="41"/>
      <c r="AC46" s="293">
        <v>4</v>
      </c>
      <c r="AD46" s="110">
        <v>2</v>
      </c>
      <c r="AE46" s="110"/>
      <c r="AF46" s="110"/>
      <c r="AG46" s="167"/>
      <c r="AH46" s="90">
        <f t="shared" ref="AH46:AH76" si="15">SUM(AL46:AM46)</f>
        <v>0</v>
      </c>
      <c r="AI46" s="159">
        <f t="shared" si="12"/>
        <v>6</v>
      </c>
      <c r="AJ46" s="160">
        <f t="shared" si="13"/>
        <v>0</v>
      </c>
      <c r="AK46" s="171">
        <f>IF(COUNT(J46:AF46)&gt;6,SUM(LARGE(J46:AF46,{1,2,3,4,5,6})),SUM(J46:AF46))+SUM(AG46:AH46)</f>
        <v>43</v>
      </c>
      <c r="AL46" s="73"/>
      <c r="AM46" s="139"/>
      <c r="AN46" s="144">
        <f t="shared" si="14"/>
        <v>0</v>
      </c>
    </row>
    <row r="47" spans="1:40">
      <c r="A47" s="29">
        <v>42</v>
      </c>
      <c r="B47" s="201">
        <v>38</v>
      </c>
      <c r="C47" s="112">
        <f t="shared" si="11"/>
        <v>41</v>
      </c>
      <c r="D47" s="47" t="s">
        <v>173</v>
      </c>
      <c r="E47" s="23" t="s">
        <v>6</v>
      </c>
      <c r="F47" s="36"/>
      <c r="G47" s="119" t="s">
        <v>39</v>
      </c>
      <c r="H47" s="75"/>
      <c r="I47" s="17">
        <v>1974</v>
      </c>
      <c r="J47" s="101"/>
      <c r="K47" s="41"/>
      <c r="L47" s="110"/>
      <c r="M47" s="41"/>
      <c r="N47" s="41"/>
      <c r="O47" s="110">
        <v>10</v>
      </c>
      <c r="P47" s="110"/>
      <c r="Q47" s="110">
        <v>4</v>
      </c>
      <c r="R47" s="110"/>
      <c r="S47" s="110"/>
      <c r="T47" s="110"/>
      <c r="U47" s="110"/>
      <c r="V47" s="255">
        <v>20</v>
      </c>
      <c r="W47" s="110">
        <v>5</v>
      </c>
      <c r="X47" s="110"/>
      <c r="Y47" s="110">
        <v>2</v>
      </c>
      <c r="Z47" s="276"/>
      <c r="AA47" s="41"/>
      <c r="AB47" s="41"/>
      <c r="AC47" s="293"/>
      <c r="AD47" s="110"/>
      <c r="AE47" s="110"/>
      <c r="AF47" s="110"/>
      <c r="AG47" s="167"/>
      <c r="AH47" s="90">
        <f t="shared" si="15"/>
        <v>0</v>
      </c>
      <c r="AI47" s="159">
        <f t="shared" si="12"/>
        <v>5</v>
      </c>
      <c r="AJ47" s="160">
        <f t="shared" si="13"/>
        <v>0</v>
      </c>
      <c r="AK47" s="171">
        <f>IF(COUNT(J47:AF47)&gt;6,SUM(LARGE(J47:AF47,{1,2,3,4,5,6})),SUM(J47:AF47))+SUM(AG47:AH47)</f>
        <v>41</v>
      </c>
      <c r="AL47" s="72"/>
      <c r="AM47" s="76"/>
      <c r="AN47" s="144">
        <f t="shared" si="14"/>
        <v>0</v>
      </c>
    </row>
    <row r="48" spans="1:40">
      <c r="A48" s="29">
        <v>43</v>
      </c>
      <c r="B48" s="201">
        <v>39</v>
      </c>
      <c r="C48" s="112">
        <f t="shared" si="11"/>
        <v>40</v>
      </c>
      <c r="D48" s="47" t="s">
        <v>50</v>
      </c>
      <c r="E48" s="23" t="s">
        <v>25</v>
      </c>
      <c r="F48" s="36">
        <v>145</v>
      </c>
      <c r="G48" s="76" t="s">
        <v>39</v>
      </c>
      <c r="H48" s="76"/>
      <c r="I48" s="16">
        <v>1961</v>
      </c>
      <c r="J48" s="103"/>
      <c r="K48" s="41"/>
      <c r="L48" s="110"/>
      <c r="M48" s="41"/>
      <c r="N48" s="41">
        <v>10</v>
      </c>
      <c r="O48" s="110"/>
      <c r="P48" s="110"/>
      <c r="Q48" s="41"/>
      <c r="R48" s="255">
        <v>0</v>
      </c>
      <c r="S48" s="110">
        <v>30</v>
      </c>
      <c r="T48" s="110"/>
      <c r="U48" s="110"/>
      <c r="V48" s="110"/>
      <c r="W48" s="110"/>
      <c r="X48" s="110"/>
      <c r="Y48" s="110"/>
      <c r="Z48" s="110"/>
      <c r="AA48" s="41"/>
      <c r="AB48" s="41"/>
      <c r="AC48" s="293"/>
      <c r="AD48" s="110"/>
      <c r="AE48" s="110"/>
      <c r="AF48" s="110"/>
      <c r="AG48" s="167"/>
      <c r="AH48" s="90">
        <f t="shared" si="15"/>
        <v>0</v>
      </c>
      <c r="AI48" s="159">
        <f t="shared" si="12"/>
        <v>3</v>
      </c>
      <c r="AJ48" s="160">
        <f t="shared" si="13"/>
        <v>0</v>
      </c>
      <c r="AK48" s="171">
        <f>IF(COUNT(J48:AF48)&gt;6,SUM(LARGE(J48:AF48,{1,2,3,4,5,6})),SUM(J48:AF48))+SUM(AG48:AH48)</f>
        <v>40</v>
      </c>
      <c r="AL48" s="72"/>
      <c r="AM48" s="76"/>
      <c r="AN48" s="144">
        <f t="shared" si="14"/>
        <v>0</v>
      </c>
    </row>
    <row r="49" spans="1:40">
      <c r="A49" s="29">
        <v>45</v>
      </c>
      <c r="B49" s="201">
        <v>40</v>
      </c>
      <c r="C49" s="112">
        <f t="shared" si="11"/>
        <v>34</v>
      </c>
      <c r="D49" s="47" t="s">
        <v>98</v>
      </c>
      <c r="E49" s="23" t="s">
        <v>6</v>
      </c>
      <c r="F49" s="36">
        <v>12</v>
      </c>
      <c r="G49" s="76" t="s">
        <v>39</v>
      </c>
      <c r="H49" s="76" t="s">
        <v>39</v>
      </c>
      <c r="I49" s="17">
        <v>1974</v>
      </c>
      <c r="J49" s="101"/>
      <c r="K49" s="41">
        <v>10</v>
      </c>
      <c r="L49" s="110"/>
      <c r="M49" s="41"/>
      <c r="N49" s="41"/>
      <c r="O49" s="110"/>
      <c r="P49" s="110"/>
      <c r="Q49" s="41"/>
      <c r="R49" s="110"/>
      <c r="S49" s="110"/>
      <c r="T49" s="110"/>
      <c r="U49" s="110"/>
      <c r="V49" s="110"/>
      <c r="W49" s="110"/>
      <c r="X49" s="110"/>
      <c r="Y49" s="110">
        <v>20</v>
      </c>
      <c r="Z49" s="110"/>
      <c r="AA49" s="41"/>
      <c r="AB49" s="41"/>
      <c r="AC49" s="293">
        <v>4</v>
      </c>
      <c r="AD49" s="110"/>
      <c r="AE49" s="110"/>
      <c r="AF49" s="110"/>
      <c r="AG49" s="167"/>
      <c r="AH49" s="90">
        <f t="shared" si="15"/>
        <v>0</v>
      </c>
      <c r="AI49" s="159">
        <f t="shared" si="12"/>
        <v>3</v>
      </c>
      <c r="AJ49" s="160">
        <f t="shared" si="13"/>
        <v>0</v>
      </c>
      <c r="AK49" s="171">
        <f>IF(COUNT(J49:AF49)&gt;6,SUM(LARGE(J49:AF49,{1,2,3,4,5,6})),SUM(J49:AF49))+SUM(AG49:AH49)</f>
        <v>34</v>
      </c>
      <c r="AL49" s="72"/>
      <c r="AM49" s="76"/>
      <c r="AN49" s="144">
        <f t="shared" si="14"/>
        <v>0</v>
      </c>
    </row>
    <row r="50" spans="1:40">
      <c r="A50" s="29">
        <v>46</v>
      </c>
      <c r="B50" s="201">
        <v>41</v>
      </c>
      <c r="C50" s="112">
        <f t="shared" si="11"/>
        <v>30</v>
      </c>
      <c r="D50" s="47" t="s">
        <v>20</v>
      </c>
      <c r="E50" s="23" t="s">
        <v>6</v>
      </c>
      <c r="F50" s="36">
        <v>85</v>
      </c>
      <c r="G50" s="76" t="s">
        <v>39</v>
      </c>
      <c r="H50" s="76" t="s">
        <v>39</v>
      </c>
      <c r="I50" s="16">
        <v>1952</v>
      </c>
      <c r="J50" s="101"/>
      <c r="K50" s="41"/>
      <c r="L50" s="110"/>
      <c r="M50" s="41"/>
      <c r="N50" s="41"/>
      <c r="O50" s="110"/>
      <c r="P50" s="110"/>
      <c r="Q50" s="41"/>
      <c r="R50" s="110"/>
      <c r="S50" s="110"/>
      <c r="T50" s="110"/>
      <c r="U50" s="110"/>
      <c r="V50" s="255">
        <v>20</v>
      </c>
      <c r="W50" s="110"/>
      <c r="X50" s="110">
        <v>10</v>
      </c>
      <c r="Y50" s="110"/>
      <c r="Z50" s="276"/>
      <c r="AA50" s="41"/>
      <c r="AB50" s="41"/>
      <c r="AC50" s="293"/>
      <c r="AD50" s="110"/>
      <c r="AE50" s="110"/>
      <c r="AF50" s="110"/>
      <c r="AG50" s="167"/>
      <c r="AH50" s="90">
        <f t="shared" si="15"/>
        <v>0</v>
      </c>
      <c r="AI50" s="159">
        <f t="shared" si="12"/>
        <v>2</v>
      </c>
      <c r="AJ50" s="160">
        <f t="shared" si="13"/>
        <v>0</v>
      </c>
      <c r="AK50" s="171">
        <f>IF(COUNT(J50:AF50)&gt;6,SUM(LARGE(J50:AF50,{1,2,3,4,5,6})),SUM(J50:AF50))+SUM(AG50:AH50)</f>
        <v>30</v>
      </c>
      <c r="AL50" s="74"/>
      <c r="AM50" s="76"/>
      <c r="AN50" s="144">
        <f t="shared" si="14"/>
        <v>0</v>
      </c>
    </row>
    <row r="51" spans="1:40">
      <c r="A51" s="29">
        <v>47</v>
      </c>
      <c r="B51" s="201">
        <v>41</v>
      </c>
      <c r="C51" s="112">
        <f t="shared" si="11"/>
        <v>30</v>
      </c>
      <c r="D51" s="47" t="s">
        <v>136</v>
      </c>
      <c r="E51" s="23" t="s">
        <v>6</v>
      </c>
      <c r="F51" s="36"/>
      <c r="G51" s="76" t="s">
        <v>39</v>
      </c>
      <c r="H51" s="76"/>
      <c r="I51" s="17">
        <v>1974</v>
      </c>
      <c r="J51" s="101"/>
      <c r="K51" s="41"/>
      <c r="L51" s="110"/>
      <c r="M51" s="41"/>
      <c r="N51" s="41"/>
      <c r="O51" s="110"/>
      <c r="P51" s="110"/>
      <c r="Q51" s="41"/>
      <c r="R51" s="110"/>
      <c r="S51" s="110"/>
      <c r="T51" s="110"/>
      <c r="U51" s="110"/>
      <c r="V51" s="255">
        <v>30</v>
      </c>
      <c r="W51" s="110"/>
      <c r="X51" s="110"/>
      <c r="Y51" s="110"/>
      <c r="Z51" s="110"/>
      <c r="AA51" s="41"/>
      <c r="AB51" s="41"/>
      <c r="AC51" s="293"/>
      <c r="AD51" s="110"/>
      <c r="AE51" s="110"/>
      <c r="AF51" s="110"/>
      <c r="AG51" s="167"/>
      <c r="AH51" s="90">
        <f t="shared" si="15"/>
        <v>0</v>
      </c>
      <c r="AI51" s="159">
        <f t="shared" si="12"/>
        <v>1</v>
      </c>
      <c r="AJ51" s="160">
        <f t="shared" si="13"/>
        <v>0</v>
      </c>
      <c r="AK51" s="171">
        <f>IF(COUNT(J51:AF51)&gt;6,SUM(LARGE(J51:AF51,{1,2,3,4,5,6})),SUM(J51:AF51))+SUM(AG51:AH51)</f>
        <v>30</v>
      </c>
      <c r="AL51" s="73"/>
      <c r="AM51" s="139"/>
      <c r="AN51" s="144">
        <f t="shared" si="14"/>
        <v>0</v>
      </c>
    </row>
    <row r="52" spans="1:40">
      <c r="A52" s="29">
        <v>48</v>
      </c>
      <c r="B52" s="201">
        <v>41</v>
      </c>
      <c r="C52" s="112">
        <f t="shared" si="11"/>
        <v>30</v>
      </c>
      <c r="D52" s="47" t="s">
        <v>125</v>
      </c>
      <c r="E52" s="23" t="s">
        <v>6</v>
      </c>
      <c r="F52" s="36"/>
      <c r="G52" s="75" t="s">
        <v>39</v>
      </c>
      <c r="H52" s="75"/>
      <c r="I52" s="17">
        <v>1962</v>
      </c>
      <c r="J52" s="101"/>
      <c r="K52" s="41"/>
      <c r="L52" s="110"/>
      <c r="M52" s="41"/>
      <c r="N52" s="41"/>
      <c r="O52" s="110"/>
      <c r="P52" s="110"/>
      <c r="Q52" s="110"/>
      <c r="R52" s="110"/>
      <c r="S52" s="110"/>
      <c r="T52" s="110"/>
      <c r="U52" s="110"/>
      <c r="V52" s="255">
        <v>30</v>
      </c>
      <c r="W52" s="110"/>
      <c r="X52" s="110"/>
      <c r="Y52" s="110"/>
      <c r="Z52" s="276"/>
      <c r="AA52" s="41"/>
      <c r="AB52" s="41"/>
      <c r="AC52" s="293"/>
      <c r="AD52" s="110"/>
      <c r="AE52" s="110"/>
      <c r="AF52" s="110"/>
      <c r="AG52" s="167"/>
      <c r="AH52" s="90">
        <f t="shared" si="15"/>
        <v>0</v>
      </c>
      <c r="AI52" s="159">
        <f t="shared" si="12"/>
        <v>1</v>
      </c>
      <c r="AJ52" s="160">
        <f t="shared" si="13"/>
        <v>0</v>
      </c>
      <c r="AK52" s="171">
        <f>IF(COUNT(J52:AF52)&gt;6,SUM(LARGE(J52:AF52,{1,2,3,4,5,6})),SUM(J52:AF52))+SUM(AG52:AH52)</f>
        <v>30</v>
      </c>
      <c r="AL52" s="72"/>
      <c r="AM52" s="139"/>
      <c r="AN52" s="144">
        <f t="shared" si="14"/>
        <v>0</v>
      </c>
    </row>
    <row r="53" spans="1:40">
      <c r="A53" s="29">
        <v>49</v>
      </c>
      <c r="B53" s="201">
        <v>41</v>
      </c>
      <c r="C53" s="112">
        <f t="shared" si="11"/>
        <v>30</v>
      </c>
      <c r="D53" s="47" t="s">
        <v>124</v>
      </c>
      <c r="E53" s="23" t="s">
        <v>25</v>
      </c>
      <c r="F53" s="36"/>
      <c r="G53" s="76" t="s">
        <v>39</v>
      </c>
      <c r="H53" s="76" t="s">
        <v>39</v>
      </c>
      <c r="I53" s="16">
        <v>1975</v>
      </c>
      <c r="J53" s="101"/>
      <c r="K53" s="110"/>
      <c r="L53" s="110"/>
      <c r="M53" s="110"/>
      <c r="N53" s="110"/>
      <c r="O53" s="110"/>
      <c r="P53" s="41"/>
      <c r="Q53" s="41"/>
      <c r="R53" s="276">
        <v>10</v>
      </c>
      <c r="S53" s="110">
        <v>20</v>
      </c>
      <c r="T53" s="110"/>
      <c r="U53" s="110"/>
      <c r="V53" s="110"/>
      <c r="W53" s="110"/>
      <c r="X53" s="110"/>
      <c r="Y53" s="110"/>
      <c r="Z53" s="110"/>
      <c r="AA53" s="41"/>
      <c r="AB53" s="41"/>
      <c r="AC53" s="293"/>
      <c r="AD53" s="110"/>
      <c r="AE53" s="110"/>
      <c r="AF53" s="110"/>
      <c r="AG53" s="167"/>
      <c r="AH53" s="90">
        <f t="shared" si="15"/>
        <v>0</v>
      </c>
      <c r="AI53" s="159">
        <f t="shared" si="12"/>
        <v>2</v>
      </c>
      <c r="AJ53" s="160">
        <f t="shared" si="13"/>
        <v>0</v>
      </c>
      <c r="AK53" s="171">
        <f>IF(COUNT(J53:AF53)&gt;6,SUM(LARGE(J53:AF53,{1,2,3,4,5,6})),SUM(J53:AF53))+SUM(AG53:AH53)</f>
        <v>30</v>
      </c>
      <c r="AL53" s="72"/>
      <c r="AM53" s="139"/>
      <c r="AN53" s="144">
        <f t="shared" si="14"/>
        <v>0</v>
      </c>
    </row>
    <row r="54" spans="1:40">
      <c r="A54" s="29">
        <v>50</v>
      </c>
      <c r="B54" s="201">
        <v>42</v>
      </c>
      <c r="C54" s="112">
        <f t="shared" si="11"/>
        <v>29</v>
      </c>
      <c r="D54" s="47" t="s">
        <v>60</v>
      </c>
      <c r="E54" s="23" t="s">
        <v>6</v>
      </c>
      <c r="F54" s="36">
        <v>15</v>
      </c>
      <c r="G54" s="76" t="s">
        <v>39</v>
      </c>
      <c r="H54" s="76"/>
      <c r="I54" s="16">
        <v>1967</v>
      </c>
      <c r="J54" s="103"/>
      <c r="K54" s="41"/>
      <c r="L54" s="110"/>
      <c r="M54" s="41"/>
      <c r="N54" s="41"/>
      <c r="O54" s="110">
        <v>25</v>
      </c>
      <c r="P54" s="110"/>
      <c r="Q54" s="110">
        <v>4</v>
      </c>
      <c r="R54" s="110"/>
      <c r="S54" s="110"/>
      <c r="T54" s="110"/>
      <c r="U54" s="110"/>
      <c r="V54" s="110"/>
      <c r="W54" s="110"/>
      <c r="X54" s="110"/>
      <c r="Y54" s="110"/>
      <c r="Z54" s="276"/>
      <c r="AA54" s="41"/>
      <c r="AB54" s="41"/>
      <c r="AC54" s="293"/>
      <c r="AD54" s="110"/>
      <c r="AE54" s="110"/>
      <c r="AF54" s="110"/>
      <c r="AG54" s="167"/>
      <c r="AH54" s="90">
        <f t="shared" si="15"/>
        <v>0</v>
      </c>
      <c r="AI54" s="159">
        <f t="shared" si="12"/>
        <v>2</v>
      </c>
      <c r="AJ54" s="160">
        <f t="shared" si="13"/>
        <v>0</v>
      </c>
      <c r="AK54" s="171">
        <f>IF(COUNT(J54:AF54)&gt;6,SUM(LARGE(J54:AF54,{1,2,3,4,5,6})),SUM(J54:AF54))+SUM(AG54:AH54)</f>
        <v>29</v>
      </c>
      <c r="AL54" s="72"/>
      <c r="AM54" s="76"/>
      <c r="AN54" s="144"/>
    </row>
    <row r="55" spans="1:40">
      <c r="A55" s="29">
        <v>51</v>
      </c>
      <c r="B55" s="201">
        <v>43</v>
      </c>
      <c r="C55" s="112">
        <f t="shared" si="11"/>
        <v>27</v>
      </c>
      <c r="D55" s="47" t="s">
        <v>114</v>
      </c>
      <c r="E55" s="23" t="s">
        <v>6</v>
      </c>
      <c r="F55" s="36"/>
      <c r="G55" s="75" t="s">
        <v>39</v>
      </c>
      <c r="H55" s="76" t="s">
        <v>39</v>
      </c>
      <c r="I55" s="17">
        <v>1981</v>
      </c>
      <c r="J55" s="101"/>
      <c r="K55" s="110"/>
      <c r="L55" s="110"/>
      <c r="M55" s="41"/>
      <c r="N55" s="41"/>
      <c r="O55" s="110"/>
      <c r="P55" s="110"/>
      <c r="Q55" s="110">
        <v>2</v>
      </c>
      <c r="R55" s="110"/>
      <c r="S55" s="110"/>
      <c r="T55" s="110"/>
      <c r="U55" s="110"/>
      <c r="V55" s="110">
        <v>20</v>
      </c>
      <c r="W55" s="110">
        <v>5</v>
      </c>
      <c r="X55" s="110"/>
      <c r="Y55" s="110"/>
      <c r="Z55" s="110"/>
      <c r="AA55" s="41"/>
      <c r="AB55" s="41"/>
      <c r="AC55" s="293"/>
      <c r="AD55" s="110"/>
      <c r="AE55" s="110"/>
      <c r="AF55" s="110"/>
      <c r="AG55" s="167"/>
      <c r="AH55" s="90">
        <f t="shared" si="15"/>
        <v>0</v>
      </c>
      <c r="AI55" s="159">
        <f t="shared" si="12"/>
        <v>3</v>
      </c>
      <c r="AJ55" s="160">
        <f t="shared" si="13"/>
        <v>0</v>
      </c>
      <c r="AK55" s="171">
        <f>IF(COUNT(J55:AF55)&gt;6,SUM(LARGE(J55:AF55,{1,2,3,4,5,6})),SUM(J55:AF55))+SUM(AG55:AH55)</f>
        <v>27</v>
      </c>
      <c r="AL55" s="72"/>
      <c r="AM55" s="139"/>
      <c r="AN55" s="144">
        <f>AH55</f>
        <v>0</v>
      </c>
    </row>
    <row r="56" spans="1:40">
      <c r="A56" s="29">
        <v>52</v>
      </c>
      <c r="B56" s="201">
        <v>43</v>
      </c>
      <c r="C56" s="112">
        <f t="shared" si="11"/>
        <v>27</v>
      </c>
      <c r="D56" s="47" t="s">
        <v>164</v>
      </c>
      <c r="E56" s="23" t="s">
        <v>6</v>
      </c>
      <c r="F56" s="36"/>
      <c r="G56" s="76" t="s">
        <v>39</v>
      </c>
      <c r="H56" s="76" t="s">
        <v>39</v>
      </c>
      <c r="I56" s="17">
        <v>1986</v>
      </c>
      <c r="J56" s="101"/>
      <c r="K56" s="41">
        <v>10</v>
      </c>
      <c r="L56" s="110"/>
      <c r="M56" s="41"/>
      <c r="N56" s="41"/>
      <c r="O56" s="110">
        <v>15</v>
      </c>
      <c r="P56" s="110"/>
      <c r="Q56" s="41"/>
      <c r="R56" s="110"/>
      <c r="S56" s="110"/>
      <c r="T56" s="110"/>
      <c r="U56" s="110"/>
      <c r="V56" s="110"/>
      <c r="W56" s="110"/>
      <c r="X56" s="110"/>
      <c r="Y56" s="110"/>
      <c r="Z56" s="110"/>
      <c r="AA56" s="41"/>
      <c r="AB56" s="41"/>
      <c r="AC56" s="293">
        <v>2</v>
      </c>
      <c r="AD56" s="110">
        <v>0</v>
      </c>
      <c r="AE56" s="110"/>
      <c r="AF56" s="110"/>
      <c r="AG56" s="167"/>
      <c r="AH56" s="90">
        <f t="shared" si="15"/>
        <v>0</v>
      </c>
      <c r="AI56" s="159">
        <f t="shared" si="12"/>
        <v>4</v>
      </c>
      <c r="AJ56" s="160">
        <f t="shared" si="13"/>
        <v>0</v>
      </c>
      <c r="AK56" s="171">
        <f>IF(COUNT(J56:AF56)&gt;6,SUM(LARGE(J56:AF56,{1,2,3,4,5,6})),SUM(J56:AF56))+SUM(AG56:AH56)</f>
        <v>27</v>
      </c>
      <c r="AL56" s="73"/>
      <c r="AM56" s="139"/>
      <c r="AN56" s="144">
        <f>AH56</f>
        <v>0</v>
      </c>
    </row>
    <row r="57" spans="1:40">
      <c r="A57" s="29">
        <v>53</v>
      </c>
      <c r="B57" s="201">
        <v>44</v>
      </c>
      <c r="C57" s="112">
        <f t="shared" si="11"/>
        <v>20</v>
      </c>
      <c r="D57" s="47" t="s">
        <v>106</v>
      </c>
      <c r="E57" s="23" t="s">
        <v>103</v>
      </c>
      <c r="F57" s="36">
        <v>294</v>
      </c>
      <c r="G57" s="76" t="s">
        <v>39</v>
      </c>
      <c r="H57" s="76"/>
      <c r="I57" s="16">
        <v>1973</v>
      </c>
      <c r="J57" s="101"/>
      <c r="K57" s="41"/>
      <c r="L57" s="110"/>
      <c r="M57" s="41"/>
      <c r="N57" s="41"/>
      <c r="O57" s="110"/>
      <c r="P57" s="41"/>
      <c r="Q57" s="41"/>
      <c r="R57" s="110"/>
      <c r="S57" s="110"/>
      <c r="T57" s="110"/>
      <c r="U57" s="110"/>
      <c r="V57" s="110"/>
      <c r="W57" s="110"/>
      <c r="X57" s="110">
        <v>20</v>
      </c>
      <c r="Y57" s="110"/>
      <c r="Z57" s="110"/>
      <c r="AA57" s="41"/>
      <c r="AB57" s="41"/>
      <c r="AC57" s="293"/>
      <c r="AD57" s="110"/>
      <c r="AE57" s="110"/>
      <c r="AF57" s="110"/>
      <c r="AG57" s="167"/>
      <c r="AH57" s="90">
        <f t="shared" si="15"/>
        <v>0</v>
      </c>
      <c r="AI57" s="159">
        <f t="shared" si="12"/>
        <v>1</v>
      </c>
      <c r="AJ57" s="160">
        <f t="shared" si="13"/>
        <v>0</v>
      </c>
      <c r="AK57" s="171">
        <f>IF(COUNT(J57:AF57)&gt;6,SUM(LARGE(J57:AF57,{1,2,3,4,5,6})),SUM(J57:AF57))+SUM(AG57:AH57)</f>
        <v>20</v>
      </c>
      <c r="AL57" s="73"/>
      <c r="AM57" s="139"/>
      <c r="AN57" s="144">
        <f>AH57</f>
        <v>0</v>
      </c>
    </row>
    <row r="58" spans="1:40">
      <c r="A58" s="29">
        <v>54</v>
      </c>
      <c r="B58" s="201">
        <v>44</v>
      </c>
      <c r="C58" s="112">
        <f t="shared" si="11"/>
        <v>20</v>
      </c>
      <c r="D58" s="47" t="s">
        <v>102</v>
      </c>
      <c r="E58" s="23" t="s">
        <v>103</v>
      </c>
      <c r="F58" s="36">
        <v>107</v>
      </c>
      <c r="G58" s="76" t="s">
        <v>39</v>
      </c>
      <c r="H58" s="76"/>
      <c r="I58" s="16">
        <v>1974</v>
      </c>
      <c r="J58" s="101"/>
      <c r="K58" s="41"/>
      <c r="L58" s="110"/>
      <c r="M58" s="41"/>
      <c r="N58" s="41"/>
      <c r="O58" s="110"/>
      <c r="P58" s="41"/>
      <c r="Q58" s="41"/>
      <c r="R58" s="110"/>
      <c r="S58" s="110"/>
      <c r="T58" s="110"/>
      <c r="U58" s="110"/>
      <c r="V58" s="110"/>
      <c r="W58" s="110"/>
      <c r="X58" s="110">
        <v>20</v>
      </c>
      <c r="Y58" s="110"/>
      <c r="Z58" s="110"/>
      <c r="AA58" s="41"/>
      <c r="AB58" s="41"/>
      <c r="AC58" s="293"/>
      <c r="AD58" s="110"/>
      <c r="AE58" s="110"/>
      <c r="AF58" s="110"/>
      <c r="AG58" s="167"/>
      <c r="AH58" s="90">
        <f t="shared" si="15"/>
        <v>0</v>
      </c>
      <c r="AI58" s="159">
        <f t="shared" si="12"/>
        <v>1</v>
      </c>
      <c r="AJ58" s="160">
        <f t="shared" si="13"/>
        <v>0</v>
      </c>
      <c r="AK58" s="171">
        <f>IF(COUNT(J58:AF58)&gt;6,SUM(LARGE(J58:AF58,{1,2,3,4,5,6})),SUM(J58:AF58))+SUM(AG58:AH58)</f>
        <v>20</v>
      </c>
      <c r="AL58" s="73"/>
      <c r="AM58" s="139"/>
      <c r="AN58" s="144">
        <f>AH58</f>
        <v>0</v>
      </c>
    </row>
    <row r="59" spans="1:40">
      <c r="A59" s="29">
        <v>55</v>
      </c>
      <c r="B59" s="201">
        <v>44</v>
      </c>
      <c r="C59" s="112">
        <f t="shared" si="11"/>
        <v>20</v>
      </c>
      <c r="D59" s="47" t="s">
        <v>107</v>
      </c>
      <c r="E59" s="23" t="s">
        <v>103</v>
      </c>
      <c r="F59" s="36"/>
      <c r="G59" s="76" t="s">
        <v>39</v>
      </c>
      <c r="H59" s="76"/>
      <c r="I59" s="16">
        <v>1969</v>
      </c>
      <c r="J59" s="101"/>
      <c r="K59" s="41"/>
      <c r="L59" s="110"/>
      <c r="M59" s="41"/>
      <c r="N59" s="41"/>
      <c r="O59" s="110"/>
      <c r="P59" s="41"/>
      <c r="Q59" s="41"/>
      <c r="R59" s="110"/>
      <c r="S59" s="110"/>
      <c r="T59" s="110"/>
      <c r="U59" s="110"/>
      <c r="V59" s="110"/>
      <c r="W59" s="110"/>
      <c r="X59" s="110">
        <v>20</v>
      </c>
      <c r="Y59" s="110"/>
      <c r="Z59" s="276"/>
      <c r="AA59" s="41"/>
      <c r="AB59" s="41"/>
      <c r="AC59" s="293"/>
      <c r="AD59" s="110"/>
      <c r="AE59" s="110"/>
      <c r="AF59" s="110"/>
      <c r="AG59" s="167"/>
      <c r="AH59" s="90">
        <f t="shared" si="15"/>
        <v>0</v>
      </c>
      <c r="AI59" s="159">
        <f t="shared" si="12"/>
        <v>1</v>
      </c>
      <c r="AJ59" s="160">
        <f t="shared" si="13"/>
        <v>0</v>
      </c>
      <c r="AK59" s="171">
        <f>IF(COUNT(J59:AF59)&gt;6,SUM(LARGE(J59:AF59,{1,2,3,4,5,6})),SUM(J59:AF59))+SUM(AG59:AH59)</f>
        <v>20</v>
      </c>
      <c r="AL59" s="73"/>
      <c r="AM59" s="139"/>
      <c r="AN59" s="144">
        <f t="shared" ref="AN59" si="16">AH59</f>
        <v>0</v>
      </c>
    </row>
    <row r="60" spans="1:40">
      <c r="A60" s="29">
        <v>56</v>
      </c>
      <c r="B60" s="201">
        <v>44</v>
      </c>
      <c r="C60" s="112">
        <f t="shared" si="11"/>
        <v>20</v>
      </c>
      <c r="D60" s="47" t="s">
        <v>189</v>
      </c>
      <c r="E60" s="23" t="s">
        <v>6</v>
      </c>
      <c r="F60" s="36"/>
      <c r="G60" s="33" t="s">
        <v>39</v>
      </c>
      <c r="H60" s="33"/>
      <c r="I60" s="273">
        <v>1990</v>
      </c>
      <c r="J60" s="101"/>
      <c r="K60" s="41">
        <v>20</v>
      </c>
      <c r="L60" s="110"/>
      <c r="M60" s="41"/>
      <c r="N60" s="41"/>
      <c r="O60" s="110"/>
      <c r="P60" s="41"/>
      <c r="Q60" s="41"/>
      <c r="R60" s="110"/>
      <c r="S60" s="254"/>
      <c r="T60" s="110"/>
      <c r="U60" s="110"/>
      <c r="V60" s="110"/>
      <c r="W60" s="110"/>
      <c r="X60" s="110"/>
      <c r="Y60" s="110"/>
      <c r="Z60" s="110"/>
      <c r="AA60" s="41"/>
      <c r="AB60" s="41"/>
      <c r="AC60" s="293"/>
      <c r="AD60" s="110"/>
      <c r="AE60" s="110"/>
      <c r="AF60" s="110"/>
      <c r="AG60" s="167"/>
      <c r="AH60" s="90">
        <f t="shared" si="15"/>
        <v>0</v>
      </c>
      <c r="AI60" s="159">
        <f t="shared" si="12"/>
        <v>1</v>
      </c>
      <c r="AJ60" s="160">
        <f t="shared" si="13"/>
        <v>0</v>
      </c>
      <c r="AK60" s="171">
        <f>IF(COUNT(J60:AF60)&gt;6,SUM(LARGE(J60:AF60,{1,2,3,4,5,6})),SUM(J60:AF60))+SUM(AG60:AH60)</f>
        <v>20</v>
      </c>
      <c r="AL60" s="72"/>
      <c r="AM60" s="76"/>
      <c r="AN60" s="144">
        <f t="shared" ref="AN60" si="17">AH60</f>
        <v>0</v>
      </c>
    </row>
    <row r="61" spans="1:40">
      <c r="A61" s="29">
        <v>57</v>
      </c>
      <c r="B61" s="201">
        <v>44</v>
      </c>
      <c r="C61" s="112">
        <f t="shared" si="11"/>
        <v>20</v>
      </c>
      <c r="D61" s="47" t="s">
        <v>188</v>
      </c>
      <c r="E61" s="23" t="s">
        <v>84</v>
      </c>
      <c r="F61" s="36"/>
      <c r="G61" s="76" t="s">
        <v>39</v>
      </c>
      <c r="H61" s="76"/>
      <c r="I61" s="273">
        <v>1973</v>
      </c>
      <c r="J61" s="101"/>
      <c r="K61" s="41">
        <v>20</v>
      </c>
      <c r="L61" s="110"/>
      <c r="M61" s="41"/>
      <c r="N61" s="41"/>
      <c r="O61" s="110"/>
      <c r="P61" s="41"/>
      <c r="Q61" s="41"/>
      <c r="R61" s="110"/>
      <c r="S61" s="254"/>
      <c r="T61" s="110"/>
      <c r="U61" s="110"/>
      <c r="V61" s="110"/>
      <c r="W61" s="110"/>
      <c r="X61" s="110"/>
      <c r="Y61" s="110"/>
      <c r="Z61" s="110"/>
      <c r="AA61" s="41"/>
      <c r="AB61" s="41"/>
      <c r="AC61" s="293"/>
      <c r="AD61" s="110"/>
      <c r="AE61" s="110"/>
      <c r="AF61" s="110"/>
      <c r="AG61" s="167"/>
      <c r="AH61" s="90">
        <f t="shared" si="15"/>
        <v>0</v>
      </c>
      <c r="AI61" s="159">
        <f t="shared" si="12"/>
        <v>1</v>
      </c>
      <c r="AJ61" s="160">
        <f t="shared" si="13"/>
        <v>0</v>
      </c>
      <c r="AK61" s="171">
        <f>IF(COUNT(J61:AF61)&gt;6,SUM(LARGE(J61:AF61,{1,2,3,4,5,6})),SUM(J61:AF61))+SUM(AG61:AH61)</f>
        <v>20</v>
      </c>
      <c r="AL61" s="74"/>
      <c r="AM61" s="139"/>
      <c r="AN61" s="144">
        <f>AH61</f>
        <v>0</v>
      </c>
    </row>
    <row r="62" spans="1:40">
      <c r="A62" s="29">
        <v>59</v>
      </c>
      <c r="B62" s="201">
        <v>44</v>
      </c>
      <c r="C62" s="112">
        <f t="shared" si="11"/>
        <v>20</v>
      </c>
      <c r="D62" s="47" t="s">
        <v>118</v>
      </c>
      <c r="E62" s="23" t="s">
        <v>6</v>
      </c>
      <c r="F62" s="36"/>
      <c r="G62" s="76" t="s">
        <v>39</v>
      </c>
      <c r="H62" s="76" t="s">
        <v>39</v>
      </c>
      <c r="I62" s="17">
        <v>1965</v>
      </c>
      <c r="J62" s="101"/>
      <c r="K62" s="41"/>
      <c r="L62" s="110"/>
      <c r="M62" s="41"/>
      <c r="N62" s="41"/>
      <c r="O62" s="110"/>
      <c r="P62" s="110"/>
      <c r="Q62" s="41"/>
      <c r="R62" s="110"/>
      <c r="S62" s="110"/>
      <c r="T62" s="110"/>
      <c r="U62" s="110"/>
      <c r="V62" s="255">
        <v>20</v>
      </c>
      <c r="W62" s="110"/>
      <c r="X62" s="110"/>
      <c r="Y62" s="110"/>
      <c r="Z62" s="276"/>
      <c r="AA62" s="41"/>
      <c r="AB62" s="41"/>
      <c r="AC62" s="293"/>
      <c r="AD62" s="110"/>
      <c r="AE62" s="110"/>
      <c r="AF62" s="110"/>
      <c r="AG62" s="167"/>
      <c r="AH62" s="90">
        <f t="shared" si="15"/>
        <v>0</v>
      </c>
      <c r="AI62" s="159">
        <f t="shared" si="12"/>
        <v>1</v>
      </c>
      <c r="AJ62" s="160">
        <f t="shared" si="13"/>
        <v>0</v>
      </c>
      <c r="AK62" s="171">
        <f>IF(COUNT(J62:AF62)&gt;6,SUM(LARGE(J62:AF62,{1,2,3,4,5,6})),SUM(J62:AF62))+SUM(AG62:AH62)</f>
        <v>20</v>
      </c>
      <c r="AL62" s="74"/>
      <c r="AM62" s="76"/>
      <c r="AN62" s="144">
        <f t="shared" ref="AN62:AN63" si="18">AH62</f>
        <v>0</v>
      </c>
    </row>
    <row r="63" spans="1:40">
      <c r="A63" s="29">
        <v>60</v>
      </c>
      <c r="B63" s="201">
        <v>44</v>
      </c>
      <c r="C63" s="112">
        <f t="shared" si="11"/>
        <v>20</v>
      </c>
      <c r="D63" s="47" t="s">
        <v>167</v>
      </c>
      <c r="E63" s="23" t="s">
        <v>84</v>
      </c>
      <c r="F63" s="36"/>
      <c r="G63" s="76" t="s">
        <v>39</v>
      </c>
      <c r="H63" s="76" t="s">
        <v>39</v>
      </c>
      <c r="I63" s="17">
        <v>1961</v>
      </c>
      <c r="J63" s="101"/>
      <c r="K63" s="41">
        <v>10</v>
      </c>
      <c r="L63" s="110"/>
      <c r="M63" s="41"/>
      <c r="N63" s="41"/>
      <c r="O63" s="110"/>
      <c r="P63" s="110"/>
      <c r="Q63" s="110"/>
      <c r="R63" s="255">
        <v>10</v>
      </c>
      <c r="S63" s="110"/>
      <c r="T63" s="110"/>
      <c r="U63" s="110"/>
      <c r="V63" s="110"/>
      <c r="W63" s="110"/>
      <c r="X63" s="110"/>
      <c r="Y63" s="110"/>
      <c r="Z63" s="110"/>
      <c r="AA63" s="41"/>
      <c r="AB63" s="41"/>
      <c r="AC63" s="293"/>
      <c r="AD63" s="110"/>
      <c r="AE63" s="110"/>
      <c r="AF63" s="110"/>
      <c r="AG63" s="167"/>
      <c r="AH63" s="90">
        <f t="shared" si="15"/>
        <v>0</v>
      </c>
      <c r="AI63" s="159">
        <f t="shared" si="12"/>
        <v>2</v>
      </c>
      <c r="AJ63" s="160">
        <f t="shared" si="13"/>
        <v>0</v>
      </c>
      <c r="AK63" s="171">
        <f>IF(COUNT(J63:AF63)&gt;6,SUM(LARGE(J63:AF63,{1,2,3,4,5,6})),SUM(J63:AF63))+SUM(AG63:AH63)</f>
        <v>20</v>
      </c>
      <c r="AL63" s="72"/>
      <c r="AM63" s="139"/>
      <c r="AN63" s="144">
        <f t="shared" si="18"/>
        <v>0</v>
      </c>
    </row>
    <row r="64" spans="1:40">
      <c r="A64" s="29">
        <v>61</v>
      </c>
      <c r="B64" s="201">
        <v>45</v>
      </c>
      <c r="C64" s="112">
        <f t="shared" si="11"/>
        <v>10</v>
      </c>
      <c r="D64" s="209" t="s">
        <v>186</v>
      </c>
      <c r="E64" s="210" t="s">
        <v>6</v>
      </c>
      <c r="F64" s="204"/>
      <c r="G64" s="76" t="s">
        <v>39</v>
      </c>
      <c r="H64" s="76" t="s">
        <v>39</v>
      </c>
      <c r="I64" s="300">
        <v>1986</v>
      </c>
      <c r="J64" s="101"/>
      <c r="K64" s="41"/>
      <c r="L64" s="110"/>
      <c r="M64" s="41"/>
      <c r="N64" s="41"/>
      <c r="O64" s="110"/>
      <c r="P64" s="41"/>
      <c r="Q64" s="41"/>
      <c r="R64" s="110"/>
      <c r="S64" s="254"/>
      <c r="T64" s="110">
        <v>10</v>
      </c>
      <c r="U64" s="110"/>
      <c r="V64" s="110"/>
      <c r="W64" s="110"/>
      <c r="X64" s="110"/>
      <c r="Y64" s="110"/>
      <c r="Z64" s="110"/>
      <c r="AA64" s="41"/>
      <c r="AB64" s="41"/>
      <c r="AC64" s="293"/>
      <c r="AD64" s="110"/>
      <c r="AE64" s="110"/>
      <c r="AF64" s="110"/>
      <c r="AG64" s="167"/>
      <c r="AH64" s="90">
        <f t="shared" si="15"/>
        <v>0</v>
      </c>
      <c r="AI64" s="159">
        <f t="shared" si="12"/>
        <v>1</v>
      </c>
      <c r="AJ64" s="160">
        <f t="shared" si="13"/>
        <v>0</v>
      </c>
      <c r="AK64" s="171">
        <f>IF(COUNT(J64:AF64)&gt;6,SUM(LARGE(J64:AF64,{1,2,3,4,5,6})),SUM(J64:AF64))+SUM(AG64:AH64)</f>
        <v>10</v>
      </c>
      <c r="AL64" s="73"/>
      <c r="AM64" s="139"/>
      <c r="AN64" s="144">
        <f>AH64</f>
        <v>0</v>
      </c>
    </row>
    <row r="65" spans="1:40">
      <c r="A65" s="29">
        <v>62</v>
      </c>
      <c r="B65" s="201">
        <v>45</v>
      </c>
      <c r="C65" s="112">
        <f t="shared" si="11"/>
        <v>10</v>
      </c>
      <c r="D65" s="47" t="s">
        <v>112</v>
      </c>
      <c r="E65" s="23" t="s">
        <v>6</v>
      </c>
      <c r="F65" s="36"/>
      <c r="G65" s="76" t="s">
        <v>39</v>
      </c>
      <c r="H65" s="76" t="s">
        <v>39</v>
      </c>
      <c r="I65" s="17">
        <v>1970</v>
      </c>
      <c r="J65" s="101"/>
      <c r="K65" s="41">
        <v>10</v>
      </c>
      <c r="L65" s="110"/>
      <c r="M65" s="41"/>
      <c r="N65" s="41"/>
      <c r="O65" s="110"/>
      <c r="P65" s="110"/>
      <c r="Q65" s="41"/>
      <c r="R65" s="110"/>
      <c r="S65" s="110"/>
      <c r="T65" s="110"/>
      <c r="U65" s="110"/>
      <c r="V65" s="110"/>
      <c r="W65" s="110"/>
      <c r="X65" s="110"/>
      <c r="Y65" s="110"/>
      <c r="Z65" s="276"/>
      <c r="AA65" s="41"/>
      <c r="AB65" s="41"/>
      <c r="AC65" s="293"/>
      <c r="AD65" s="110"/>
      <c r="AE65" s="110"/>
      <c r="AF65" s="110"/>
      <c r="AG65" s="167"/>
      <c r="AH65" s="90">
        <f t="shared" si="15"/>
        <v>0</v>
      </c>
      <c r="AI65" s="159">
        <f t="shared" si="12"/>
        <v>1</v>
      </c>
      <c r="AJ65" s="160">
        <f t="shared" si="13"/>
        <v>0</v>
      </c>
      <c r="AK65" s="171">
        <f>IF(COUNT(J65:AF65)&gt;6,SUM(LARGE(J65:AF65,{1,2,3,4,5,6})),SUM(J65:AF65))+SUM(AG65:AH65)</f>
        <v>10</v>
      </c>
      <c r="AL65" s="73"/>
      <c r="AM65" s="76"/>
      <c r="AN65" s="144">
        <f t="shared" ref="AN65:AN66" si="19">AH65</f>
        <v>0</v>
      </c>
    </row>
    <row r="66" spans="1:40">
      <c r="A66" s="29">
        <v>63</v>
      </c>
      <c r="B66" s="201">
        <v>45</v>
      </c>
      <c r="C66" s="112">
        <f t="shared" si="11"/>
        <v>10</v>
      </c>
      <c r="D66" s="47" t="s">
        <v>45</v>
      </c>
      <c r="E66" s="23" t="s">
        <v>6</v>
      </c>
      <c r="F66" s="36">
        <v>263</v>
      </c>
      <c r="G66" s="122" t="s">
        <v>39</v>
      </c>
      <c r="H66" s="76" t="s">
        <v>39</v>
      </c>
      <c r="I66" s="17">
        <v>1978</v>
      </c>
      <c r="J66" s="101"/>
      <c r="K66" s="41"/>
      <c r="L66" s="110"/>
      <c r="M66" s="41"/>
      <c r="N66" s="41"/>
      <c r="O66" s="110"/>
      <c r="P66" s="110"/>
      <c r="Q66" s="110">
        <v>2</v>
      </c>
      <c r="R66" s="110"/>
      <c r="S66" s="110"/>
      <c r="T66" s="110">
        <v>8</v>
      </c>
      <c r="U66" s="110"/>
      <c r="V66" s="110"/>
      <c r="W66" s="110"/>
      <c r="X66" s="110"/>
      <c r="Y66" s="110"/>
      <c r="Z66" s="110"/>
      <c r="AA66" s="41"/>
      <c r="AB66" s="41"/>
      <c r="AC66" s="293"/>
      <c r="AD66" s="110"/>
      <c r="AE66" s="110"/>
      <c r="AF66" s="110"/>
      <c r="AG66" s="167"/>
      <c r="AH66" s="90">
        <f t="shared" si="15"/>
        <v>0</v>
      </c>
      <c r="AI66" s="159">
        <f t="shared" si="12"/>
        <v>2</v>
      </c>
      <c r="AJ66" s="160">
        <f t="shared" si="13"/>
        <v>0</v>
      </c>
      <c r="AK66" s="171">
        <f>IF(COUNT(J66:AF66)&gt;6,SUM(LARGE(J66:AF66,{1,2,3,4,5,6})),SUM(J66:AF66))+SUM(AG66:AH66)</f>
        <v>10</v>
      </c>
      <c r="AL66" s="72"/>
      <c r="AM66" s="139"/>
      <c r="AN66" s="144">
        <f t="shared" si="19"/>
        <v>0</v>
      </c>
    </row>
    <row r="67" spans="1:40">
      <c r="A67" s="29">
        <v>64</v>
      </c>
      <c r="B67" s="201">
        <v>45</v>
      </c>
      <c r="C67" s="112">
        <f t="shared" si="11"/>
        <v>10</v>
      </c>
      <c r="D67" s="47" t="s">
        <v>116</v>
      </c>
      <c r="E67" s="23" t="s">
        <v>6</v>
      </c>
      <c r="F67" s="36"/>
      <c r="G67" s="119" t="s">
        <v>39</v>
      </c>
      <c r="H67" s="119" t="s">
        <v>39</v>
      </c>
      <c r="I67" s="17">
        <v>1979</v>
      </c>
      <c r="J67" s="101"/>
      <c r="K67" s="41"/>
      <c r="L67" s="110"/>
      <c r="M67" s="41"/>
      <c r="N67" s="41"/>
      <c r="O67" s="110"/>
      <c r="P67" s="110"/>
      <c r="Q67" s="110">
        <v>0</v>
      </c>
      <c r="R67" s="110"/>
      <c r="S67" s="110"/>
      <c r="T67" s="110">
        <v>10</v>
      </c>
      <c r="U67" s="110"/>
      <c r="V67" s="110"/>
      <c r="W67" s="110"/>
      <c r="X67" s="110"/>
      <c r="Y67" s="110"/>
      <c r="Z67" s="110"/>
      <c r="AA67" s="41"/>
      <c r="AB67" s="41"/>
      <c r="AC67" s="293"/>
      <c r="AD67" s="110"/>
      <c r="AE67" s="110"/>
      <c r="AF67" s="110"/>
      <c r="AG67" s="167"/>
      <c r="AH67" s="90">
        <f t="shared" si="15"/>
        <v>0</v>
      </c>
      <c r="AI67" s="159">
        <f t="shared" si="12"/>
        <v>2</v>
      </c>
      <c r="AJ67" s="160">
        <f t="shared" si="13"/>
        <v>0</v>
      </c>
      <c r="AK67" s="171">
        <f>IF(COUNT(J67:AF67)&gt;6,SUM(LARGE(J67:AF67,{1,2,3,4,5,6})),SUM(J67:AF67))+SUM(AG67:AH67)</f>
        <v>10</v>
      </c>
      <c r="AL67" s="72"/>
      <c r="AM67" s="139"/>
      <c r="AN67" s="144">
        <f t="shared" ref="AN67:AN68" si="20">AH67</f>
        <v>0</v>
      </c>
    </row>
    <row r="68" spans="1:40">
      <c r="A68" s="29">
        <v>65</v>
      </c>
      <c r="B68" s="201">
        <v>45</v>
      </c>
      <c r="C68" s="112">
        <f t="shared" si="11"/>
        <v>10</v>
      </c>
      <c r="D68" s="47" t="s">
        <v>187</v>
      </c>
      <c r="E68" s="23" t="s">
        <v>84</v>
      </c>
      <c r="F68" s="36"/>
      <c r="G68" s="76" t="s">
        <v>39</v>
      </c>
      <c r="H68" s="76" t="s">
        <v>39</v>
      </c>
      <c r="I68" s="273">
        <v>1990</v>
      </c>
      <c r="J68" s="101"/>
      <c r="K68" s="41">
        <v>10</v>
      </c>
      <c r="L68" s="110"/>
      <c r="M68" s="41"/>
      <c r="N68" s="41"/>
      <c r="O68" s="110"/>
      <c r="P68" s="41"/>
      <c r="Q68" s="41"/>
      <c r="R68" s="110"/>
      <c r="S68" s="254"/>
      <c r="T68" s="110"/>
      <c r="U68" s="110"/>
      <c r="V68" s="110"/>
      <c r="W68" s="110"/>
      <c r="X68" s="110"/>
      <c r="Y68" s="110"/>
      <c r="Z68" s="110"/>
      <c r="AA68" s="41"/>
      <c r="AB68" s="41"/>
      <c r="AC68" s="293"/>
      <c r="AD68" s="110"/>
      <c r="AE68" s="110"/>
      <c r="AF68" s="110"/>
      <c r="AG68" s="167"/>
      <c r="AH68" s="90">
        <f t="shared" si="15"/>
        <v>0</v>
      </c>
      <c r="AI68" s="159">
        <f t="shared" si="12"/>
        <v>1</v>
      </c>
      <c r="AJ68" s="160">
        <f t="shared" si="13"/>
        <v>0</v>
      </c>
      <c r="AK68" s="171">
        <f>IF(COUNT(J68:AF68)&gt;6,SUM(LARGE(J68:AF68,{1,2,3,4,5,6})),SUM(J68:AF68))+SUM(AG68:AH68)</f>
        <v>10</v>
      </c>
      <c r="AL68" s="72"/>
      <c r="AM68" s="76"/>
      <c r="AN68" s="144">
        <f t="shared" si="20"/>
        <v>0</v>
      </c>
    </row>
    <row r="69" spans="1:40">
      <c r="A69" s="29">
        <v>66</v>
      </c>
      <c r="B69" s="201">
        <v>45</v>
      </c>
      <c r="C69" s="112">
        <f t="shared" si="11"/>
        <v>10</v>
      </c>
      <c r="D69" s="47" t="s">
        <v>137</v>
      </c>
      <c r="E69" s="23" t="s">
        <v>84</v>
      </c>
      <c r="F69" s="36"/>
      <c r="G69" s="33" t="s">
        <v>39</v>
      </c>
      <c r="H69" s="33" t="s">
        <v>39</v>
      </c>
      <c r="I69" s="299">
        <v>1985</v>
      </c>
      <c r="J69" s="101"/>
      <c r="K69" s="41">
        <v>10</v>
      </c>
      <c r="L69" s="110"/>
      <c r="M69" s="41"/>
      <c r="N69" s="41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41"/>
      <c r="AB69" s="41"/>
      <c r="AC69" s="293"/>
      <c r="AD69" s="110"/>
      <c r="AE69" s="110"/>
      <c r="AF69" s="110"/>
      <c r="AG69" s="167"/>
      <c r="AH69" s="90">
        <f t="shared" si="15"/>
        <v>0</v>
      </c>
      <c r="AI69" s="159">
        <f t="shared" si="12"/>
        <v>1</v>
      </c>
      <c r="AJ69" s="160">
        <f t="shared" si="13"/>
        <v>0</v>
      </c>
      <c r="AK69" s="171">
        <f>IF(COUNT(J69:AF69)&gt;6,SUM(LARGE(J69:AF69,{1,2,3,4,5,6})),SUM(J69:AF69))+SUM(AG69:AH69)</f>
        <v>10</v>
      </c>
      <c r="AL69" s="73"/>
      <c r="AM69" s="139"/>
      <c r="AN69" s="144">
        <f>AH69</f>
        <v>0</v>
      </c>
    </row>
    <row r="70" spans="1:40">
      <c r="A70" s="29">
        <v>67</v>
      </c>
      <c r="B70" s="201">
        <v>46</v>
      </c>
      <c r="C70" s="112">
        <f t="shared" ref="C70:C76" si="21">AK70</f>
        <v>8</v>
      </c>
      <c r="D70" s="47" t="s">
        <v>176</v>
      </c>
      <c r="E70" s="23" t="s">
        <v>6</v>
      </c>
      <c r="F70" s="36"/>
      <c r="G70" s="298"/>
      <c r="H70" s="122" t="s">
        <v>39</v>
      </c>
      <c r="I70" s="17">
        <v>1986</v>
      </c>
      <c r="J70" s="101"/>
      <c r="K70" s="41"/>
      <c r="L70" s="110"/>
      <c r="M70" s="41"/>
      <c r="N70" s="41"/>
      <c r="O70" s="110"/>
      <c r="P70" s="110"/>
      <c r="Q70" s="41"/>
      <c r="R70" s="110"/>
      <c r="S70" s="110"/>
      <c r="T70" s="110">
        <v>8</v>
      </c>
      <c r="U70" s="110"/>
      <c r="V70" s="110"/>
      <c r="W70" s="110"/>
      <c r="X70" s="110"/>
      <c r="Y70" s="110"/>
      <c r="Z70" s="110"/>
      <c r="AA70" s="41"/>
      <c r="AB70" s="41"/>
      <c r="AC70" s="293"/>
      <c r="AD70" s="110"/>
      <c r="AE70" s="110"/>
      <c r="AF70" s="110"/>
      <c r="AG70" s="167"/>
      <c r="AH70" s="90">
        <f t="shared" si="15"/>
        <v>0</v>
      </c>
      <c r="AI70" s="159">
        <f t="shared" ref="AI70:AI76" si="22">COUNT(J70:AF70)</f>
        <v>1</v>
      </c>
      <c r="AJ70" s="160">
        <f t="shared" ref="AJ70:AJ101" si="23">SUM(J70:AH70)-AK70</f>
        <v>0</v>
      </c>
      <c r="AK70" s="171">
        <f>IF(COUNT(J70:AF70)&gt;6,SUM(LARGE(J70:AF70,{1,2,3,4,5,6})),SUM(J70:AF70))+SUM(AG70:AH70)</f>
        <v>8</v>
      </c>
      <c r="AL70" s="73"/>
      <c r="AM70" s="139"/>
      <c r="AN70" s="144">
        <f>AH70</f>
        <v>0</v>
      </c>
    </row>
    <row r="71" spans="1:40">
      <c r="A71" s="29">
        <v>68</v>
      </c>
      <c r="B71" s="201">
        <v>47</v>
      </c>
      <c r="C71" s="112">
        <f t="shared" si="21"/>
        <v>6</v>
      </c>
      <c r="D71" s="47" t="s">
        <v>91</v>
      </c>
      <c r="E71" s="23" t="s">
        <v>6</v>
      </c>
      <c r="F71" s="36">
        <v>501</v>
      </c>
      <c r="G71" s="76" t="s">
        <v>39</v>
      </c>
      <c r="H71" s="76"/>
      <c r="I71" s="17">
        <v>1976</v>
      </c>
      <c r="J71" s="101"/>
      <c r="K71" s="41"/>
      <c r="L71" s="110"/>
      <c r="M71" s="41"/>
      <c r="N71" s="41"/>
      <c r="O71" s="110"/>
      <c r="P71" s="110"/>
      <c r="Q71" s="41"/>
      <c r="R71" s="110"/>
      <c r="S71" s="110"/>
      <c r="T71" s="110"/>
      <c r="U71" s="110"/>
      <c r="V71" s="110"/>
      <c r="W71" s="110"/>
      <c r="X71" s="110"/>
      <c r="Y71" s="110">
        <v>2</v>
      </c>
      <c r="Z71" s="276"/>
      <c r="AA71" s="41"/>
      <c r="AB71" s="41"/>
      <c r="AC71" s="293">
        <v>2</v>
      </c>
      <c r="AD71" s="110">
        <v>2</v>
      </c>
      <c r="AE71" s="110"/>
      <c r="AF71" s="110"/>
      <c r="AG71" s="167"/>
      <c r="AH71" s="90">
        <f t="shared" si="15"/>
        <v>0</v>
      </c>
      <c r="AI71" s="159">
        <f t="shared" si="22"/>
        <v>3</v>
      </c>
      <c r="AJ71" s="160">
        <f t="shared" si="23"/>
        <v>0</v>
      </c>
      <c r="AK71" s="171">
        <f>IF(COUNT(J71:AF71)&gt;6,SUM(LARGE(J71:AF71,{1,2,3,4,5,6})),SUM(J71:AF71))+SUM(AG71:AH71)</f>
        <v>6</v>
      </c>
      <c r="AL71" s="74"/>
      <c r="AM71" s="76"/>
      <c r="AN71" s="144">
        <f>AH71</f>
        <v>0</v>
      </c>
    </row>
    <row r="72" spans="1:40">
      <c r="A72" s="29">
        <v>68</v>
      </c>
      <c r="B72" s="201">
        <v>47</v>
      </c>
      <c r="C72" s="112">
        <f t="shared" si="21"/>
        <v>6</v>
      </c>
      <c r="D72" s="47" t="s">
        <v>175</v>
      </c>
      <c r="E72" s="23" t="s">
        <v>6</v>
      </c>
      <c r="F72" s="36"/>
      <c r="G72" s="266"/>
      <c r="H72" s="76" t="s">
        <v>39</v>
      </c>
      <c r="I72" s="17">
        <v>1979</v>
      </c>
      <c r="J72" s="101"/>
      <c r="K72" s="41"/>
      <c r="L72" s="110"/>
      <c r="M72" s="41"/>
      <c r="N72" s="41"/>
      <c r="O72" s="110"/>
      <c r="P72" s="110"/>
      <c r="Q72" s="41"/>
      <c r="R72" s="110"/>
      <c r="S72" s="110"/>
      <c r="T72" s="110">
        <v>6</v>
      </c>
      <c r="U72" s="110"/>
      <c r="V72" s="110"/>
      <c r="W72" s="110"/>
      <c r="X72" s="110"/>
      <c r="Y72" s="110"/>
      <c r="Z72" s="110"/>
      <c r="AA72" s="41"/>
      <c r="AB72" s="41"/>
      <c r="AC72" s="293"/>
      <c r="AD72" s="110"/>
      <c r="AE72" s="110"/>
      <c r="AF72" s="110"/>
      <c r="AG72" s="167"/>
      <c r="AH72" s="90">
        <f t="shared" si="15"/>
        <v>0</v>
      </c>
      <c r="AI72" s="159">
        <f t="shared" si="22"/>
        <v>1</v>
      </c>
      <c r="AJ72" s="160">
        <f t="shared" si="23"/>
        <v>0</v>
      </c>
      <c r="AK72" s="171">
        <f>IF(COUNT(J72:AF72)&gt;6,SUM(LARGE(J72:AF72,{1,2,3,4,5,6})),SUM(J72:AF72))+SUM(AG72:AH72)</f>
        <v>6</v>
      </c>
      <c r="AL72" s="74"/>
      <c r="AM72" s="76"/>
      <c r="AN72" s="144">
        <f>AH72</f>
        <v>0</v>
      </c>
    </row>
    <row r="73" spans="1:40">
      <c r="A73" s="29">
        <v>69</v>
      </c>
      <c r="B73" s="201">
        <v>47</v>
      </c>
      <c r="C73" s="112">
        <f t="shared" si="21"/>
        <v>6</v>
      </c>
      <c r="D73" s="47" t="s">
        <v>185</v>
      </c>
      <c r="E73" s="23" t="s">
        <v>6</v>
      </c>
      <c r="F73" s="36"/>
      <c r="G73" s="76" t="s">
        <v>39</v>
      </c>
      <c r="H73" s="76" t="s">
        <v>39</v>
      </c>
      <c r="I73" s="273">
        <v>1987</v>
      </c>
      <c r="J73" s="101"/>
      <c r="K73" s="41"/>
      <c r="L73" s="110"/>
      <c r="M73" s="41"/>
      <c r="N73" s="41"/>
      <c r="O73" s="110"/>
      <c r="P73" s="41"/>
      <c r="Q73" s="41"/>
      <c r="R73" s="110"/>
      <c r="S73" s="254"/>
      <c r="T73" s="110">
        <v>6</v>
      </c>
      <c r="U73" s="110"/>
      <c r="V73" s="110"/>
      <c r="W73" s="110"/>
      <c r="X73" s="110"/>
      <c r="Y73" s="110"/>
      <c r="Z73" s="110"/>
      <c r="AA73" s="41"/>
      <c r="AB73" s="41"/>
      <c r="AC73" s="293"/>
      <c r="AD73" s="110"/>
      <c r="AE73" s="110"/>
      <c r="AF73" s="110"/>
      <c r="AG73" s="167"/>
      <c r="AH73" s="90">
        <f t="shared" si="15"/>
        <v>0</v>
      </c>
      <c r="AI73" s="159">
        <f t="shared" si="22"/>
        <v>1</v>
      </c>
      <c r="AJ73" s="160">
        <f t="shared" si="23"/>
        <v>0</v>
      </c>
      <c r="AK73" s="171">
        <f>IF(COUNT(J73:AF73)&gt;6,SUM(LARGE(J73:AF73,{1,2,3,4,5,6})),SUM(J73:AF73))+SUM(AG73:AH73)</f>
        <v>6</v>
      </c>
      <c r="AL73" s="73"/>
      <c r="AM73" s="139"/>
      <c r="AN73" s="144">
        <f t="shared" ref="AN73:AN74" si="24">AH73</f>
        <v>0</v>
      </c>
    </row>
    <row r="74" spans="1:40">
      <c r="A74" s="29">
        <v>70</v>
      </c>
      <c r="B74" s="201">
        <v>48</v>
      </c>
      <c r="C74" s="112">
        <f t="shared" si="21"/>
        <v>5</v>
      </c>
      <c r="D74" s="47" t="s">
        <v>123</v>
      </c>
      <c r="E74" s="23" t="s">
        <v>6</v>
      </c>
      <c r="F74" s="36">
        <v>21</v>
      </c>
      <c r="G74" s="76" t="s">
        <v>39</v>
      </c>
      <c r="H74" s="76" t="s">
        <v>39</v>
      </c>
      <c r="I74" s="17">
        <v>1973</v>
      </c>
      <c r="J74" s="101"/>
      <c r="K74" s="41"/>
      <c r="L74" s="110"/>
      <c r="M74" s="41"/>
      <c r="N74" s="41"/>
      <c r="O74" s="110"/>
      <c r="P74" s="110"/>
      <c r="Q74" s="41"/>
      <c r="R74" s="110"/>
      <c r="S74" s="110"/>
      <c r="T74" s="110"/>
      <c r="U74" s="110">
        <v>5</v>
      </c>
      <c r="V74" s="110"/>
      <c r="W74" s="110"/>
      <c r="X74" s="110"/>
      <c r="Y74" s="110"/>
      <c r="Z74" s="110"/>
      <c r="AA74" s="41"/>
      <c r="AB74" s="41"/>
      <c r="AC74" s="293"/>
      <c r="AD74" s="110"/>
      <c r="AE74" s="110"/>
      <c r="AF74" s="110"/>
      <c r="AG74" s="167"/>
      <c r="AH74" s="90">
        <f t="shared" si="15"/>
        <v>0</v>
      </c>
      <c r="AI74" s="159">
        <f t="shared" si="22"/>
        <v>1</v>
      </c>
      <c r="AJ74" s="160">
        <f t="shared" si="23"/>
        <v>0</v>
      </c>
      <c r="AK74" s="171">
        <f>IF(COUNT(J74:AF74)&gt;6,SUM(LARGE(J74:AF74,{1,2,3,4,5,6})),SUM(J74:AF74))+SUM(AG74:AH74)</f>
        <v>5</v>
      </c>
      <c r="AL74" s="72"/>
      <c r="AM74" s="76"/>
      <c r="AN74" s="144">
        <f t="shared" si="24"/>
        <v>0</v>
      </c>
    </row>
    <row r="75" spans="1:40">
      <c r="A75" s="29">
        <v>71</v>
      </c>
      <c r="B75" s="201">
        <v>49</v>
      </c>
      <c r="C75" s="112">
        <f t="shared" si="21"/>
        <v>4</v>
      </c>
      <c r="D75" s="208" t="s">
        <v>89</v>
      </c>
      <c r="E75" s="23" t="s">
        <v>6</v>
      </c>
      <c r="F75" s="36"/>
      <c r="G75" s="76" t="s">
        <v>39</v>
      </c>
      <c r="H75" s="75" t="s">
        <v>39</v>
      </c>
      <c r="I75" s="16">
        <v>1960</v>
      </c>
      <c r="J75" s="101"/>
      <c r="K75" s="41"/>
      <c r="L75" s="110"/>
      <c r="M75" s="41"/>
      <c r="N75" s="41"/>
      <c r="O75" s="41"/>
      <c r="P75" s="41"/>
      <c r="Q75" s="41">
        <v>4</v>
      </c>
      <c r="R75" s="110"/>
      <c r="S75" s="110"/>
      <c r="T75" s="110"/>
      <c r="U75" s="110"/>
      <c r="V75" s="110"/>
      <c r="W75" s="110"/>
      <c r="X75" s="110"/>
      <c r="Y75" s="110"/>
      <c r="Z75" s="110"/>
      <c r="AA75" s="41"/>
      <c r="AB75" s="41"/>
      <c r="AC75" s="293"/>
      <c r="AD75" s="110"/>
      <c r="AE75" s="110"/>
      <c r="AF75" s="110"/>
      <c r="AG75" s="167"/>
      <c r="AH75" s="90">
        <f t="shared" si="15"/>
        <v>0</v>
      </c>
      <c r="AI75" s="159">
        <f t="shared" si="22"/>
        <v>1</v>
      </c>
      <c r="AJ75" s="160">
        <f t="shared" si="23"/>
        <v>0</v>
      </c>
      <c r="AK75" s="171">
        <f>IF(COUNT(J75:AF75)&gt;6,SUM(LARGE(J75:AF75,{1,2,3,4,5,6})),SUM(J75:AF75))+SUM(AG75:AH75)</f>
        <v>4</v>
      </c>
      <c r="AL75" s="73"/>
      <c r="AM75" s="139"/>
      <c r="AN75" s="144">
        <f t="shared" ref="AN75" si="25">AH75</f>
        <v>0</v>
      </c>
    </row>
    <row r="76" spans="1:40">
      <c r="A76" s="29">
        <v>72</v>
      </c>
      <c r="B76" s="202">
        <v>50</v>
      </c>
      <c r="C76" s="112">
        <f t="shared" si="21"/>
        <v>2</v>
      </c>
      <c r="D76" s="47" t="s">
        <v>165</v>
      </c>
      <c r="E76" s="23" t="s">
        <v>6</v>
      </c>
      <c r="F76" s="36"/>
      <c r="G76" s="76" t="s">
        <v>39</v>
      </c>
      <c r="H76" s="76" t="s">
        <v>39</v>
      </c>
      <c r="I76" s="17">
        <v>1986</v>
      </c>
      <c r="J76" s="101"/>
      <c r="K76" s="41"/>
      <c r="L76" s="110"/>
      <c r="M76" s="41"/>
      <c r="N76" s="41"/>
      <c r="O76" s="110"/>
      <c r="P76" s="110"/>
      <c r="Q76" s="41"/>
      <c r="R76" s="110"/>
      <c r="S76" s="110"/>
      <c r="T76" s="110">
        <v>2</v>
      </c>
      <c r="U76" s="110"/>
      <c r="V76" s="110"/>
      <c r="W76" s="110"/>
      <c r="X76" s="110"/>
      <c r="Y76" s="110"/>
      <c r="Z76" s="110"/>
      <c r="AA76" s="41"/>
      <c r="AB76" s="41"/>
      <c r="AC76" s="293"/>
      <c r="AD76" s="110"/>
      <c r="AE76" s="110"/>
      <c r="AF76" s="110"/>
      <c r="AG76" s="167"/>
      <c r="AH76" s="90">
        <f t="shared" si="15"/>
        <v>0</v>
      </c>
      <c r="AI76" s="159">
        <f t="shared" si="22"/>
        <v>1</v>
      </c>
      <c r="AJ76" s="160">
        <f t="shared" si="23"/>
        <v>0</v>
      </c>
      <c r="AK76" s="171">
        <f>IF(COUNT(J76:AF76)&gt;6,SUM(LARGE(J76:AF76,{1,2,3,4,5,6})),SUM(J76:AF76))+SUM(AG76:AH76)</f>
        <v>2</v>
      </c>
      <c r="AL76" s="72"/>
      <c r="AM76" s="76"/>
      <c r="AN76" s="144">
        <f t="shared" ref="AN76:AN77" si="26">AH76</f>
        <v>0</v>
      </c>
    </row>
    <row r="77" spans="1:40">
      <c r="A77" s="29">
        <v>73</v>
      </c>
      <c r="B77" s="202"/>
      <c r="C77" s="111">
        <f t="shared" ref="C77:C101" si="27">AK77</f>
        <v>0</v>
      </c>
      <c r="D77" s="277" t="s">
        <v>77</v>
      </c>
      <c r="E77" s="23" t="s">
        <v>7</v>
      </c>
      <c r="F77" s="270">
        <v>56</v>
      </c>
      <c r="G77" s="76" t="s">
        <v>39</v>
      </c>
      <c r="H77" s="76" t="s">
        <v>39</v>
      </c>
      <c r="I77" s="272">
        <v>1978</v>
      </c>
      <c r="J77" s="101"/>
      <c r="K77" s="79"/>
      <c r="L77" s="120"/>
      <c r="M77" s="79"/>
      <c r="N77" s="79"/>
      <c r="O77" s="120"/>
      <c r="P77" s="120"/>
      <c r="Q77" s="79"/>
      <c r="R77" s="120"/>
      <c r="S77" s="120"/>
      <c r="T77" s="120"/>
      <c r="U77" s="120"/>
      <c r="V77" s="120"/>
      <c r="W77" s="120"/>
      <c r="X77" s="120"/>
      <c r="Y77" s="120"/>
      <c r="Z77" s="120"/>
      <c r="AA77" s="79"/>
      <c r="AB77" s="79"/>
      <c r="AC77" s="294"/>
      <c r="AD77" s="120"/>
      <c r="AE77" s="120"/>
      <c r="AF77" s="120"/>
      <c r="AG77" s="166"/>
      <c r="AH77" s="90">
        <f t="shared" ref="AH77" si="28">SUM(AL77:AM77)</f>
        <v>0</v>
      </c>
      <c r="AI77" s="159">
        <f t="shared" ref="AI77:AI101" si="29">COUNT(J77:AF77)</f>
        <v>0</v>
      </c>
      <c r="AJ77" s="160">
        <f t="shared" ref="AJ77:AJ101" si="30">SUM(J77:AH77)-AK77</f>
        <v>0</v>
      </c>
      <c r="AK77" s="171">
        <f>IF(COUNT(J77:AF77)&gt;6,SUM(LARGE(J77:AF77,{1,2,3,4,5,6})),SUM(J77:AF77))+SUM(AG77:AH77)</f>
        <v>0</v>
      </c>
      <c r="AL77" s="72"/>
      <c r="AM77" s="122"/>
      <c r="AN77" s="144">
        <f t="shared" si="26"/>
        <v>0</v>
      </c>
    </row>
    <row r="78" spans="1:40">
      <c r="A78" s="29">
        <v>74</v>
      </c>
      <c r="B78" s="202"/>
      <c r="C78" s="111">
        <f t="shared" si="27"/>
        <v>0</v>
      </c>
      <c r="D78" s="198" t="s">
        <v>169</v>
      </c>
      <c r="E78" s="23" t="s">
        <v>6</v>
      </c>
      <c r="F78" s="270">
        <v>445</v>
      </c>
      <c r="G78" s="76" t="s">
        <v>39</v>
      </c>
      <c r="H78" s="76" t="s">
        <v>39</v>
      </c>
      <c r="I78" s="272">
        <v>1986</v>
      </c>
      <c r="J78" s="101"/>
      <c r="K78" s="79"/>
      <c r="L78" s="120"/>
      <c r="M78" s="79"/>
      <c r="N78" s="79"/>
      <c r="O78" s="120"/>
      <c r="P78" s="120"/>
      <c r="Q78" s="79"/>
      <c r="R78" s="120"/>
      <c r="S78" s="120"/>
      <c r="T78" s="120"/>
      <c r="U78" s="120"/>
      <c r="V78" s="120"/>
      <c r="W78" s="120"/>
      <c r="X78" s="120"/>
      <c r="Y78" s="120"/>
      <c r="Z78" s="120"/>
      <c r="AA78" s="79"/>
      <c r="AB78" s="79"/>
      <c r="AC78" s="294"/>
      <c r="AD78" s="120"/>
      <c r="AE78" s="120"/>
      <c r="AF78" s="120"/>
      <c r="AG78" s="166"/>
      <c r="AH78" s="90">
        <f t="shared" ref="AH78:AH101" si="31">SUM(AL78:AM78)</f>
        <v>0</v>
      </c>
      <c r="AI78" s="159">
        <f t="shared" si="29"/>
        <v>0</v>
      </c>
      <c r="AJ78" s="160">
        <f t="shared" si="30"/>
        <v>0</v>
      </c>
      <c r="AK78" s="171">
        <f>IF(COUNT(J78:AF78)&gt;6,SUM(LARGE(J78:AF78,{1,2,3,4,5,6})),SUM(J78:AF78))+SUM(AG78:AH78)</f>
        <v>0</v>
      </c>
      <c r="AL78" s="72"/>
      <c r="AM78" s="122"/>
      <c r="AN78" s="144">
        <f t="shared" ref="AN78" si="32">AH78</f>
        <v>0</v>
      </c>
    </row>
    <row r="79" spans="1:40">
      <c r="A79" s="29">
        <v>75</v>
      </c>
      <c r="B79" s="202"/>
      <c r="C79" s="111">
        <f t="shared" si="27"/>
        <v>0</v>
      </c>
      <c r="D79" s="198" t="s">
        <v>69</v>
      </c>
      <c r="E79" s="23" t="s">
        <v>6</v>
      </c>
      <c r="F79" s="270">
        <v>7</v>
      </c>
      <c r="G79" s="76" t="s">
        <v>39</v>
      </c>
      <c r="H79" s="76" t="s">
        <v>39</v>
      </c>
      <c r="I79" s="272">
        <v>1961</v>
      </c>
      <c r="J79" s="101"/>
      <c r="K79" s="79"/>
      <c r="L79" s="120"/>
      <c r="M79" s="79"/>
      <c r="N79" s="79"/>
      <c r="O79" s="120"/>
      <c r="P79" s="120"/>
      <c r="Q79" s="79"/>
      <c r="R79" s="120"/>
      <c r="S79" s="120"/>
      <c r="T79" s="120"/>
      <c r="U79" s="120"/>
      <c r="V79" s="120"/>
      <c r="W79" s="120"/>
      <c r="X79" s="120"/>
      <c r="Y79" s="120"/>
      <c r="Z79" s="120"/>
      <c r="AA79" s="79"/>
      <c r="AB79" s="79"/>
      <c r="AC79" s="294"/>
      <c r="AD79" s="120"/>
      <c r="AE79" s="120"/>
      <c r="AF79" s="120"/>
      <c r="AG79" s="166"/>
      <c r="AH79" s="90">
        <f t="shared" si="31"/>
        <v>0</v>
      </c>
      <c r="AI79" s="159">
        <f t="shared" si="29"/>
        <v>0</v>
      </c>
      <c r="AJ79" s="160">
        <f t="shared" si="30"/>
        <v>0</v>
      </c>
      <c r="AK79" s="171">
        <f>IF(COUNT(J79:AF79)&gt;6,SUM(LARGE(J79:AF79,{1,2,3,4,5,6})),SUM(J79:AF79))+SUM(AG79:AH79)</f>
        <v>0</v>
      </c>
      <c r="AL79" s="72"/>
      <c r="AM79" s="122"/>
      <c r="AN79" s="144">
        <f t="shared" ref="AN79" si="33">AH79</f>
        <v>0</v>
      </c>
    </row>
    <row r="80" spans="1:40">
      <c r="A80" s="29">
        <v>76</v>
      </c>
      <c r="B80" s="202"/>
      <c r="C80" s="111">
        <f t="shared" si="27"/>
        <v>0</v>
      </c>
      <c r="D80" s="285" t="s">
        <v>104</v>
      </c>
      <c r="E80" s="80" t="s">
        <v>25</v>
      </c>
      <c r="F80" s="286">
        <v>142</v>
      </c>
      <c r="G80" s="76" t="s">
        <v>39</v>
      </c>
      <c r="H80" s="76"/>
      <c r="I80" s="274">
        <v>1959</v>
      </c>
      <c r="J80" s="101"/>
      <c r="K80" s="79"/>
      <c r="L80" s="120"/>
      <c r="M80" s="79"/>
      <c r="N80" s="79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79"/>
      <c r="AB80" s="120"/>
      <c r="AC80" s="294"/>
      <c r="AD80" s="120"/>
      <c r="AE80" s="120"/>
      <c r="AF80" s="120"/>
      <c r="AG80" s="166"/>
      <c r="AH80" s="90">
        <f t="shared" si="31"/>
        <v>0</v>
      </c>
      <c r="AI80" s="159">
        <f t="shared" si="29"/>
        <v>0</v>
      </c>
      <c r="AJ80" s="160">
        <f t="shared" si="30"/>
        <v>0</v>
      </c>
      <c r="AK80" s="171">
        <f>IF(COUNT(J80:AF80)&gt;6,SUM(LARGE(J80:AF80,{1,2,3,4,5,6})),SUM(J80:AF80))+SUM(AG80:AH80)</f>
        <v>0</v>
      </c>
      <c r="AL80" s="72"/>
      <c r="AM80" s="122"/>
      <c r="AN80" s="144">
        <f t="shared" ref="AN80:AN81" si="34">AH80</f>
        <v>0</v>
      </c>
    </row>
    <row r="81" spans="1:40">
      <c r="A81" s="29">
        <v>77</v>
      </c>
      <c r="B81" s="202"/>
      <c r="C81" s="111">
        <f t="shared" si="27"/>
        <v>0</v>
      </c>
      <c r="D81" s="198" t="s">
        <v>147</v>
      </c>
      <c r="E81" s="23" t="s">
        <v>6</v>
      </c>
      <c r="F81" s="270">
        <v>505</v>
      </c>
      <c r="G81" s="75" t="s">
        <v>39</v>
      </c>
      <c r="H81" s="75"/>
      <c r="I81" s="272">
        <v>1969</v>
      </c>
      <c r="J81" s="101"/>
      <c r="K81" s="79"/>
      <c r="L81" s="120"/>
      <c r="M81" s="79"/>
      <c r="N81" s="79"/>
      <c r="O81" s="120"/>
      <c r="P81" s="120"/>
      <c r="Q81" s="79"/>
      <c r="R81" s="120"/>
      <c r="S81" s="120"/>
      <c r="T81" s="120"/>
      <c r="U81" s="120"/>
      <c r="V81" s="120"/>
      <c r="W81" s="120"/>
      <c r="X81" s="120"/>
      <c r="Y81" s="120"/>
      <c r="Z81" s="120"/>
      <c r="AA81" s="79"/>
      <c r="AB81" s="79"/>
      <c r="AC81" s="294"/>
      <c r="AD81" s="120"/>
      <c r="AE81" s="120"/>
      <c r="AF81" s="120"/>
      <c r="AG81" s="166"/>
      <c r="AH81" s="90">
        <f t="shared" si="31"/>
        <v>0</v>
      </c>
      <c r="AI81" s="159">
        <f t="shared" si="29"/>
        <v>0</v>
      </c>
      <c r="AJ81" s="160">
        <f t="shared" si="30"/>
        <v>0</v>
      </c>
      <c r="AK81" s="171">
        <f>IF(COUNT(J81:AF81)&gt;6,SUM(LARGE(J81:AF81,{1,2,3,4,5,6})),SUM(J81:AF81))+SUM(AG81:AH81)</f>
        <v>0</v>
      </c>
      <c r="AL81" s="72"/>
      <c r="AM81" s="122"/>
      <c r="AN81" s="144">
        <f t="shared" si="34"/>
        <v>0</v>
      </c>
    </row>
    <row r="82" spans="1:40">
      <c r="A82" s="29">
        <v>78</v>
      </c>
      <c r="B82" s="202"/>
      <c r="C82" s="111">
        <f t="shared" si="27"/>
        <v>0</v>
      </c>
      <c r="D82" s="198" t="s">
        <v>166</v>
      </c>
      <c r="E82" s="23" t="s">
        <v>24</v>
      </c>
      <c r="F82" s="270"/>
      <c r="G82" s="76" t="s">
        <v>39</v>
      </c>
      <c r="H82" s="76" t="s">
        <v>39</v>
      </c>
      <c r="I82" s="274">
        <v>1969</v>
      </c>
      <c r="J82" s="101"/>
      <c r="K82" s="79"/>
      <c r="L82" s="120"/>
      <c r="M82" s="79"/>
      <c r="N82" s="79"/>
      <c r="O82" s="120"/>
      <c r="P82" s="79"/>
      <c r="Q82" s="79"/>
      <c r="R82" s="120"/>
      <c r="S82" s="120"/>
      <c r="T82" s="120"/>
      <c r="U82" s="120"/>
      <c r="V82" s="120"/>
      <c r="W82" s="120"/>
      <c r="X82" s="120"/>
      <c r="Y82" s="120"/>
      <c r="Z82" s="120"/>
      <c r="AA82" s="79"/>
      <c r="AB82" s="79"/>
      <c r="AC82" s="294"/>
      <c r="AD82" s="120"/>
      <c r="AE82" s="120"/>
      <c r="AF82" s="120"/>
      <c r="AG82" s="166"/>
      <c r="AH82" s="90">
        <f t="shared" si="31"/>
        <v>0</v>
      </c>
      <c r="AI82" s="159">
        <f t="shared" si="29"/>
        <v>0</v>
      </c>
      <c r="AJ82" s="160">
        <f t="shared" si="30"/>
        <v>0</v>
      </c>
      <c r="AK82" s="171">
        <f>IF(COUNT(J82:AF82)&gt;6,SUM(LARGE(J82:AF82,{1,2,3,4,5,6})),SUM(J82:AF82))+SUM(AG82:AH82)</f>
        <v>0</v>
      </c>
      <c r="AL82" s="72"/>
      <c r="AM82" s="122"/>
      <c r="AN82" s="144">
        <f t="shared" ref="AN82" si="35">AH82</f>
        <v>0</v>
      </c>
    </row>
    <row r="83" spans="1:40">
      <c r="A83" s="29">
        <v>79</v>
      </c>
      <c r="B83" s="202"/>
      <c r="C83" s="111">
        <f t="shared" si="27"/>
        <v>0</v>
      </c>
      <c r="D83" s="198" t="s">
        <v>83</v>
      </c>
      <c r="E83" s="23" t="s">
        <v>6</v>
      </c>
      <c r="F83" s="270">
        <v>487</v>
      </c>
      <c r="G83" s="75" t="s">
        <v>39</v>
      </c>
      <c r="H83" s="75"/>
      <c r="I83" s="272">
        <v>1983</v>
      </c>
      <c r="J83" s="101"/>
      <c r="K83" s="79"/>
      <c r="L83" s="120"/>
      <c r="M83" s="79"/>
      <c r="N83" s="79"/>
      <c r="O83" s="120"/>
      <c r="P83" s="120"/>
      <c r="Q83" s="79"/>
      <c r="R83" s="120"/>
      <c r="S83" s="120"/>
      <c r="T83" s="120"/>
      <c r="U83" s="120"/>
      <c r="V83" s="120"/>
      <c r="W83" s="120"/>
      <c r="X83" s="120"/>
      <c r="Y83" s="120"/>
      <c r="Z83" s="120"/>
      <c r="AA83" s="79"/>
      <c r="AB83" s="79"/>
      <c r="AC83" s="294"/>
      <c r="AD83" s="120"/>
      <c r="AE83" s="120"/>
      <c r="AF83" s="120"/>
      <c r="AG83" s="166"/>
      <c r="AH83" s="90">
        <f t="shared" si="31"/>
        <v>0</v>
      </c>
      <c r="AI83" s="159">
        <f t="shared" si="29"/>
        <v>0</v>
      </c>
      <c r="AJ83" s="160">
        <f t="shared" si="30"/>
        <v>0</v>
      </c>
      <c r="AK83" s="171">
        <f>IF(COUNT(J83:AF83)&gt;6,SUM(LARGE(J83:AF83,{1,2,3,4,5,6})),SUM(J83:AF83))+SUM(AG83:AH83)</f>
        <v>0</v>
      </c>
      <c r="AL83" s="72"/>
      <c r="AM83" s="122"/>
      <c r="AN83" s="144">
        <f t="shared" ref="AN83" si="36">AH83</f>
        <v>0</v>
      </c>
    </row>
    <row r="84" spans="1:40">
      <c r="A84" s="29">
        <v>80</v>
      </c>
      <c r="B84" s="275"/>
      <c r="C84" s="111">
        <f t="shared" si="27"/>
        <v>0</v>
      </c>
      <c r="D84" s="198" t="s">
        <v>111</v>
      </c>
      <c r="E84" s="23" t="s">
        <v>6</v>
      </c>
      <c r="F84" s="270">
        <v>23</v>
      </c>
      <c r="G84" s="76" t="s">
        <v>39</v>
      </c>
      <c r="H84" s="76"/>
      <c r="I84" s="274">
        <v>1958</v>
      </c>
      <c r="J84" s="101"/>
      <c r="K84" s="79"/>
      <c r="L84" s="120"/>
      <c r="M84" s="79"/>
      <c r="N84" s="79"/>
      <c r="O84" s="79"/>
      <c r="P84" s="79"/>
      <c r="Q84" s="79"/>
      <c r="R84" s="120"/>
      <c r="S84" s="120"/>
      <c r="T84" s="120"/>
      <c r="U84" s="120"/>
      <c r="V84" s="79"/>
      <c r="W84" s="79"/>
      <c r="X84" s="79"/>
      <c r="Y84" s="120"/>
      <c r="Z84" s="120"/>
      <c r="AA84" s="79"/>
      <c r="AB84" s="79"/>
      <c r="AC84" s="294"/>
      <c r="AD84" s="120"/>
      <c r="AE84" s="120"/>
      <c r="AF84" s="120"/>
      <c r="AG84" s="166"/>
      <c r="AH84" s="90">
        <f t="shared" si="31"/>
        <v>0</v>
      </c>
      <c r="AI84" s="159">
        <f t="shared" si="29"/>
        <v>0</v>
      </c>
      <c r="AJ84" s="160">
        <f t="shared" si="30"/>
        <v>0</v>
      </c>
      <c r="AK84" s="171">
        <f>IF(COUNT(J84:AF84)&gt;6,SUM(LARGE(J84:AF84,{1,2,3,4,5,6})),SUM(J84:AF84))+SUM(AG84:AH84)</f>
        <v>0</v>
      </c>
      <c r="AL84" s="72"/>
      <c r="AM84" s="122"/>
      <c r="AN84" s="144">
        <f t="shared" ref="AN84" si="37">AH84</f>
        <v>0</v>
      </c>
    </row>
    <row r="85" spans="1:40">
      <c r="A85" s="29">
        <v>81</v>
      </c>
      <c r="B85" s="202"/>
      <c r="C85" s="111">
        <f t="shared" si="27"/>
        <v>0</v>
      </c>
      <c r="D85" s="198" t="s">
        <v>138</v>
      </c>
      <c r="E85" s="23" t="s">
        <v>6</v>
      </c>
      <c r="F85" s="270"/>
      <c r="G85" s="76" t="s">
        <v>39</v>
      </c>
      <c r="H85" s="76" t="s">
        <v>39</v>
      </c>
      <c r="I85" s="272">
        <v>1978</v>
      </c>
      <c r="J85" s="101"/>
      <c r="K85" s="79"/>
      <c r="L85" s="120"/>
      <c r="M85" s="79"/>
      <c r="N85" s="79"/>
      <c r="O85" s="120"/>
      <c r="P85" s="120"/>
      <c r="Q85" s="79"/>
      <c r="R85" s="120"/>
      <c r="S85" s="120"/>
      <c r="T85" s="120"/>
      <c r="U85" s="120"/>
      <c r="V85" s="120"/>
      <c r="W85" s="120"/>
      <c r="X85" s="120"/>
      <c r="Y85" s="120"/>
      <c r="Z85" s="120"/>
      <c r="AA85" s="79"/>
      <c r="AB85" s="79"/>
      <c r="AC85" s="294"/>
      <c r="AD85" s="120"/>
      <c r="AE85" s="120"/>
      <c r="AF85" s="120"/>
      <c r="AG85" s="166"/>
      <c r="AH85" s="90">
        <f t="shared" si="31"/>
        <v>0</v>
      </c>
      <c r="AI85" s="159">
        <f t="shared" si="29"/>
        <v>0</v>
      </c>
      <c r="AJ85" s="160">
        <f t="shared" si="30"/>
        <v>0</v>
      </c>
      <c r="AK85" s="171">
        <f>IF(COUNT(J85:AF85)&gt;6,SUM(LARGE(J85:AF85,{1,2,3,4,5,6})),SUM(J85:AF85))+SUM(AG85:AH85)</f>
        <v>0</v>
      </c>
      <c r="AL85" s="72"/>
      <c r="AM85" s="122"/>
      <c r="AN85" s="144">
        <f t="shared" ref="AN85" si="38">AH85</f>
        <v>0</v>
      </c>
    </row>
    <row r="86" spans="1:40">
      <c r="A86" s="29">
        <v>82</v>
      </c>
      <c r="B86" s="271"/>
      <c r="C86" s="111">
        <f t="shared" si="27"/>
        <v>0</v>
      </c>
      <c r="D86" s="198" t="s">
        <v>63</v>
      </c>
      <c r="E86" s="23" t="s">
        <v>6</v>
      </c>
      <c r="F86" s="270"/>
      <c r="G86" s="75" t="s">
        <v>39</v>
      </c>
      <c r="H86" s="75"/>
      <c r="I86" s="274">
        <v>1982</v>
      </c>
      <c r="J86" s="101"/>
      <c r="K86" s="79"/>
      <c r="L86" s="120"/>
      <c r="M86" s="79"/>
      <c r="N86" s="79"/>
      <c r="O86" s="120"/>
      <c r="P86" s="296"/>
      <c r="Q86" s="79"/>
      <c r="R86" s="120"/>
      <c r="S86" s="120"/>
      <c r="T86" s="120"/>
      <c r="U86" s="120"/>
      <c r="V86" s="120"/>
      <c r="W86" s="120"/>
      <c r="X86" s="120"/>
      <c r="Y86" s="120"/>
      <c r="Z86" s="120"/>
      <c r="AA86" s="79"/>
      <c r="AB86" s="79"/>
      <c r="AC86" s="294"/>
      <c r="AD86" s="120"/>
      <c r="AE86" s="120"/>
      <c r="AF86" s="120"/>
      <c r="AG86" s="166"/>
      <c r="AH86" s="90">
        <f t="shared" si="31"/>
        <v>0</v>
      </c>
      <c r="AI86" s="159">
        <f t="shared" si="29"/>
        <v>0</v>
      </c>
      <c r="AJ86" s="160">
        <f t="shared" si="30"/>
        <v>0</v>
      </c>
      <c r="AK86" s="171">
        <f>IF(COUNT(J86:AF86)&gt;6,SUM(LARGE(J86:AF86,{1,2,3,4,5,6})),SUM(J86:AF86))+SUM(AG86:AH86)</f>
        <v>0</v>
      </c>
      <c r="AL86" s="72"/>
      <c r="AM86" s="122"/>
      <c r="AN86" s="144">
        <f t="shared" ref="AN86" si="39">AH86</f>
        <v>0</v>
      </c>
    </row>
    <row r="87" spans="1:40">
      <c r="A87" s="29">
        <v>83</v>
      </c>
      <c r="B87" s="202"/>
      <c r="C87" s="112">
        <f t="shared" si="27"/>
        <v>0</v>
      </c>
      <c r="D87" s="47" t="s">
        <v>93</v>
      </c>
      <c r="E87" s="23" t="s">
        <v>6</v>
      </c>
      <c r="F87" s="36">
        <v>453</v>
      </c>
      <c r="G87" s="75" t="s">
        <v>39</v>
      </c>
      <c r="H87" s="75"/>
      <c r="I87" s="17">
        <v>1969</v>
      </c>
      <c r="J87" s="101"/>
      <c r="K87" s="41"/>
      <c r="L87" s="110"/>
      <c r="M87" s="41"/>
      <c r="N87" s="41"/>
      <c r="O87" s="110"/>
      <c r="P87" s="110"/>
      <c r="Q87" s="41"/>
      <c r="R87" s="110"/>
      <c r="S87" s="110"/>
      <c r="T87" s="110"/>
      <c r="U87" s="110"/>
      <c r="V87" s="110"/>
      <c r="W87" s="110"/>
      <c r="X87" s="110"/>
      <c r="Y87" s="110"/>
      <c r="Z87" s="110"/>
      <c r="AA87" s="41"/>
      <c r="AB87" s="41"/>
      <c r="AC87" s="293"/>
      <c r="AD87" s="110"/>
      <c r="AE87" s="110"/>
      <c r="AF87" s="110"/>
      <c r="AG87" s="167"/>
      <c r="AH87" s="90">
        <f t="shared" si="31"/>
        <v>0</v>
      </c>
      <c r="AI87" s="159">
        <f t="shared" si="29"/>
        <v>0</v>
      </c>
      <c r="AJ87" s="160">
        <f t="shared" si="30"/>
        <v>0</v>
      </c>
      <c r="AK87" s="171">
        <f>IF(COUNT(J87:AF87)&gt;6,SUM(LARGE(J87:AF87,{1,2,3,4,5,6})),SUM(J87:AF87))+SUM(AG87:AH87)</f>
        <v>0</v>
      </c>
      <c r="AL87" s="73"/>
      <c r="AM87" s="139"/>
      <c r="AN87" s="144">
        <f t="shared" ref="AN87:AN97" si="40">AH87</f>
        <v>0</v>
      </c>
    </row>
    <row r="88" spans="1:40">
      <c r="A88" s="29">
        <v>84</v>
      </c>
      <c r="B88" s="202"/>
      <c r="C88" s="112">
        <f t="shared" si="27"/>
        <v>0</v>
      </c>
      <c r="D88" s="47" t="s">
        <v>95</v>
      </c>
      <c r="E88" s="23" t="s">
        <v>6</v>
      </c>
      <c r="F88" s="36">
        <v>4</v>
      </c>
      <c r="G88" s="76" t="s">
        <v>39</v>
      </c>
      <c r="H88" s="76"/>
      <c r="I88" s="16">
        <v>1951</v>
      </c>
      <c r="J88" s="101"/>
      <c r="K88" s="41"/>
      <c r="L88" s="110"/>
      <c r="M88" s="41"/>
      <c r="N88" s="41"/>
      <c r="O88" s="110"/>
      <c r="P88" s="110"/>
      <c r="Q88" s="41"/>
      <c r="R88" s="110"/>
      <c r="S88" s="110"/>
      <c r="T88" s="110"/>
      <c r="U88" s="110"/>
      <c r="V88" s="110"/>
      <c r="W88" s="110"/>
      <c r="X88" s="110"/>
      <c r="Y88" s="110"/>
      <c r="Z88" s="110"/>
      <c r="AA88" s="41"/>
      <c r="AB88" s="41"/>
      <c r="AC88" s="293"/>
      <c r="AD88" s="110"/>
      <c r="AE88" s="110"/>
      <c r="AF88" s="110"/>
      <c r="AG88" s="167"/>
      <c r="AH88" s="90">
        <f t="shared" si="31"/>
        <v>0</v>
      </c>
      <c r="AI88" s="159">
        <f t="shared" si="29"/>
        <v>0</v>
      </c>
      <c r="AJ88" s="160">
        <f t="shared" si="30"/>
        <v>0</v>
      </c>
      <c r="AK88" s="171">
        <f>IF(COUNT(J88:AF88)&gt;6,SUM(LARGE(J88:AF88,{1,2,3,4,5,6})),SUM(J88:AF88))+SUM(AG88:AH88)</f>
        <v>0</v>
      </c>
      <c r="AL88" s="73"/>
      <c r="AM88" s="139"/>
      <c r="AN88" s="144">
        <f t="shared" si="40"/>
        <v>0</v>
      </c>
    </row>
    <row r="89" spans="1:40">
      <c r="A89" s="29">
        <v>85</v>
      </c>
      <c r="B89" s="201"/>
      <c r="C89" s="112">
        <f t="shared" si="27"/>
        <v>0</v>
      </c>
      <c r="D89" s="47" t="s">
        <v>139</v>
      </c>
      <c r="E89" s="23" t="s">
        <v>6</v>
      </c>
      <c r="F89" s="36"/>
      <c r="G89" s="76" t="s">
        <v>39</v>
      </c>
      <c r="H89" s="76"/>
      <c r="I89" s="17">
        <v>1976</v>
      </c>
      <c r="J89" s="101"/>
      <c r="K89" s="41"/>
      <c r="L89" s="110"/>
      <c r="M89" s="41"/>
      <c r="N89" s="41"/>
      <c r="O89" s="110"/>
      <c r="P89" s="110"/>
      <c r="Q89" s="41"/>
      <c r="R89" s="110"/>
      <c r="S89" s="110"/>
      <c r="T89" s="110"/>
      <c r="U89" s="110"/>
      <c r="V89" s="41"/>
      <c r="W89" s="110"/>
      <c r="X89" s="110"/>
      <c r="Y89" s="110"/>
      <c r="Z89" s="110"/>
      <c r="AA89" s="41"/>
      <c r="AB89" s="41"/>
      <c r="AC89" s="293"/>
      <c r="AD89" s="110"/>
      <c r="AE89" s="110"/>
      <c r="AF89" s="110"/>
      <c r="AG89" s="167"/>
      <c r="AH89" s="90">
        <f t="shared" si="31"/>
        <v>0</v>
      </c>
      <c r="AI89" s="159">
        <f t="shared" si="29"/>
        <v>0</v>
      </c>
      <c r="AJ89" s="160">
        <f t="shared" si="30"/>
        <v>0</v>
      </c>
      <c r="AK89" s="171">
        <f>IF(COUNT(J89:AF89)&gt;6,SUM(LARGE(J89:AF89,{1,2,3,4,5,6})),SUM(J89:AF89))+SUM(AG89:AH89)</f>
        <v>0</v>
      </c>
      <c r="AL89" s="72"/>
      <c r="AM89" s="76"/>
      <c r="AN89" s="144">
        <f t="shared" ref="AN89" si="41">AH89</f>
        <v>0</v>
      </c>
    </row>
    <row r="90" spans="1:40">
      <c r="A90" s="29">
        <v>86</v>
      </c>
      <c r="B90" s="201"/>
      <c r="C90" s="112">
        <f t="shared" si="27"/>
        <v>0</v>
      </c>
      <c r="D90" s="47" t="s">
        <v>88</v>
      </c>
      <c r="E90" s="23" t="s">
        <v>6</v>
      </c>
      <c r="F90" s="36"/>
      <c r="G90" s="75" t="s">
        <v>39</v>
      </c>
      <c r="H90" s="75"/>
      <c r="I90" s="16">
        <v>1977</v>
      </c>
      <c r="J90" s="101"/>
      <c r="K90" s="41"/>
      <c r="L90" s="110"/>
      <c r="M90" s="41"/>
      <c r="N90" s="41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41"/>
      <c r="AB90" s="41"/>
      <c r="AC90" s="293"/>
      <c r="AD90" s="110"/>
      <c r="AE90" s="110"/>
      <c r="AF90" s="110"/>
      <c r="AG90" s="167"/>
      <c r="AH90" s="90">
        <f t="shared" si="31"/>
        <v>0</v>
      </c>
      <c r="AI90" s="159">
        <f t="shared" si="29"/>
        <v>0</v>
      </c>
      <c r="AJ90" s="160">
        <f t="shared" si="30"/>
        <v>0</v>
      </c>
      <c r="AK90" s="171">
        <f>IF(COUNT(J90:AF90)&gt;6,SUM(LARGE(J90:AF90,{1,2,3,4,5,6})),SUM(J90:AF90))+SUM(AG90:AH90)</f>
        <v>0</v>
      </c>
      <c r="AL90" s="72"/>
      <c r="AM90" s="76"/>
      <c r="AN90" s="144">
        <f t="shared" si="40"/>
        <v>0</v>
      </c>
    </row>
    <row r="91" spans="1:40">
      <c r="A91" s="29">
        <v>87</v>
      </c>
      <c r="B91" s="201"/>
      <c r="C91" s="112">
        <f t="shared" si="27"/>
        <v>0</v>
      </c>
      <c r="D91" s="8" t="s">
        <v>99</v>
      </c>
      <c r="E91" s="23" t="s">
        <v>6</v>
      </c>
      <c r="F91" s="36">
        <v>18</v>
      </c>
      <c r="G91" s="122" t="s">
        <v>39</v>
      </c>
      <c r="H91" s="76"/>
      <c r="I91" s="17">
        <v>1974</v>
      </c>
      <c r="J91" s="101"/>
      <c r="K91" s="41"/>
      <c r="L91" s="110"/>
      <c r="M91" s="41"/>
      <c r="N91" s="41"/>
      <c r="O91" s="110"/>
      <c r="P91" s="110"/>
      <c r="Q91" s="41"/>
      <c r="R91" s="110"/>
      <c r="S91" s="110"/>
      <c r="T91" s="110"/>
      <c r="U91" s="110"/>
      <c r="V91" s="110"/>
      <c r="W91" s="110"/>
      <c r="X91" s="110"/>
      <c r="Y91" s="110"/>
      <c r="Z91" s="110"/>
      <c r="AA91" s="41"/>
      <c r="AB91" s="41"/>
      <c r="AC91" s="293"/>
      <c r="AD91" s="110"/>
      <c r="AE91" s="110"/>
      <c r="AF91" s="110"/>
      <c r="AG91" s="167"/>
      <c r="AH91" s="90">
        <f t="shared" si="31"/>
        <v>0</v>
      </c>
      <c r="AI91" s="159">
        <f t="shared" si="29"/>
        <v>0</v>
      </c>
      <c r="AJ91" s="160">
        <f t="shared" si="30"/>
        <v>0</v>
      </c>
      <c r="AK91" s="171">
        <f>IF(COUNT(J91:AF91)&gt;6,SUM(LARGE(J91:AF91,{1,2,3,4,5,6})),SUM(J91:AF91))+SUM(AG91:AH91)</f>
        <v>0</v>
      </c>
      <c r="AL91" s="73"/>
      <c r="AM91" s="139"/>
      <c r="AN91" s="144">
        <f t="shared" si="40"/>
        <v>0</v>
      </c>
    </row>
    <row r="92" spans="1:40">
      <c r="A92" s="29">
        <v>88</v>
      </c>
      <c r="B92" s="201"/>
      <c r="C92" s="112">
        <f t="shared" si="27"/>
        <v>0</v>
      </c>
      <c r="D92" s="295" t="s">
        <v>90</v>
      </c>
      <c r="E92" s="23" t="s">
        <v>7</v>
      </c>
      <c r="F92" s="36">
        <v>56</v>
      </c>
      <c r="G92" s="119" t="s">
        <v>39</v>
      </c>
      <c r="H92" s="122" t="s">
        <v>39</v>
      </c>
      <c r="I92" s="17">
        <v>1983</v>
      </c>
      <c r="J92" s="101"/>
      <c r="K92" s="41"/>
      <c r="L92" s="110"/>
      <c r="M92" s="41"/>
      <c r="N92" s="41"/>
      <c r="O92" s="110"/>
      <c r="P92" s="110"/>
      <c r="Q92" s="41"/>
      <c r="R92" s="110"/>
      <c r="S92" s="110"/>
      <c r="T92" s="110"/>
      <c r="U92" s="110"/>
      <c r="V92" s="110"/>
      <c r="W92" s="110"/>
      <c r="X92" s="110"/>
      <c r="Y92" s="110"/>
      <c r="Z92" s="110"/>
      <c r="AA92" s="41"/>
      <c r="AB92" s="41"/>
      <c r="AC92" s="293"/>
      <c r="AD92" s="110"/>
      <c r="AE92" s="110"/>
      <c r="AF92" s="110"/>
      <c r="AG92" s="167"/>
      <c r="AH92" s="90">
        <f t="shared" si="31"/>
        <v>0</v>
      </c>
      <c r="AI92" s="159">
        <f t="shared" si="29"/>
        <v>0</v>
      </c>
      <c r="AJ92" s="160">
        <f t="shared" si="30"/>
        <v>0</v>
      </c>
      <c r="AK92" s="171">
        <f>IF(COUNT(J92:AF92)&gt;6,SUM(LARGE(J92:AF92,{1,2,3,4,5,6})),SUM(J92:AF92))+SUM(AG92:AH92)</f>
        <v>0</v>
      </c>
      <c r="AL92" s="73"/>
      <c r="AM92" s="139"/>
      <c r="AN92" s="144">
        <f t="shared" si="40"/>
        <v>0</v>
      </c>
    </row>
    <row r="93" spans="1:40">
      <c r="A93" s="29">
        <v>89</v>
      </c>
      <c r="B93" s="201"/>
      <c r="C93" s="112">
        <f t="shared" si="27"/>
        <v>0</v>
      </c>
      <c r="D93" s="47" t="s">
        <v>53</v>
      </c>
      <c r="E93" s="23" t="s">
        <v>7</v>
      </c>
      <c r="F93" s="36">
        <v>397</v>
      </c>
      <c r="G93" s="75" t="s">
        <v>39</v>
      </c>
      <c r="H93" s="76" t="s">
        <v>39</v>
      </c>
      <c r="I93" s="17">
        <v>1980</v>
      </c>
      <c r="J93" s="101"/>
      <c r="K93" s="41"/>
      <c r="L93" s="110"/>
      <c r="M93" s="41"/>
      <c r="N93" s="41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41"/>
      <c r="AB93" s="41"/>
      <c r="AC93" s="293"/>
      <c r="AD93" s="110"/>
      <c r="AE93" s="110"/>
      <c r="AF93" s="110"/>
      <c r="AG93" s="167"/>
      <c r="AH93" s="90">
        <f t="shared" si="31"/>
        <v>0</v>
      </c>
      <c r="AI93" s="159">
        <f t="shared" si="29"/>
        <v>0</v>
      </c>
      <c r="AJ93" s="160">
        <f t="shared" si="30"/>
        <v>0</v>
      </c>
      <c r="AK93" s="171">
        <f>IF(COUNT(J93:AF93)&gt;6,SUM(LARGE(J93:AF93,{1,2,3,4,5,6})),SUM(J93:AF93))+SUM(AG93:AH93)</f>
        <v>0</v>
      </c>
      <c r="AL93" s="74"/>
      <c r="AM93" s="139"/>
      <c r="AN93" s="144">
        <f t="shared" si="40"/>
        <v>0</v>
      </c>
    </row>
    <row r="94" spans="1:40">
      <c r="A94" s="29">
        <v>90</v>
      </c>
      <c r="B94" s="201"/>
      <c r="C94" s="112">
        <f t="shared" si="27"/>
        <v>0</v>
      </c>
      <c r="D94" s="47" t="s">
        <v>75</v>
      </c>
      <c r="E94" s="23" t="s">
        <v>6</v>
      </c>
      <c r="F94" s="36"/>
      <c r="G94" s="75" t="s">
        <v>39</v>
      </c>
      <c r="H94" s="75"/>
      <c r="I94" s="16">
        <v>1963</v>
      </c>
      <c r="J94" s="101"/>
      <c r="K94" s="41"/>
      <c r="L94" s="110"/>
      <c r="M94" s="41"/>
      <c r="N94" s="41"/>
      <c r="O94" s="110"/>
      <c r="P94" s="110"/>
      <c r="Q94" s="41"/>
      <c r="R94" s="110"/>
      <c r="S94" s="110"/>
      <c r="T94" s="110"/>
      <c r="U94" s="110"/>
      <c r="V94" s="110"/>
      <c r="W94" s="110"/>
      <c r="X94" s="110"/>
      <c r="Y94" s="110"/>
      <c r="Z94" s="110"/>
      <c r="AA94" s="41"/>
      <c r="AB94" s="41"/>
      <c r="AC94" s="293"/>
      <c r="AD94" s="110"/>
      <c r="AE94" s="110"/>
      <c r="AF94" s="110"/>
      <c r="AG94" s="167"/>
      <c r="AH94" s="90">
        <f t="shared" si="31"/>
        <v>0</v>
      </c>
      <c r="AI94" s="159">
        <f t="shared" si="29"/>
        <v>0</v>
      </c>
      <c r="AJ94" s="160">
        <f t="shared" si="30"/>
        <v>0</v>
      </c>
      <c r="AK94" s="171">
        <f>IF(COUNT(J94:AF94)&gt;6,SUM(LARGE(J94:AF94,{1,2,3,4,5,6})),SUM(J94:AF94))+SUM(AG94:AH94)</f>
        <v>0</v>
      </c>
      <c r="AL94" s="73"/>
      <c r="AM94" s="139"/>
      <c r="AN94" s="144">
        <f t="shared" si="40"/>
        <v>0</v>
      </c>
    </row>
    <row r="95" spans="1:40">
      <c r="A95" s="29">
        <v>91</v>
      </c>
      <c r="B95" s="201"/>
      <c r="C95" s="112">
        <f t="shared" si="27"/>
        <v>0</v>
      </c>
      <c r="D95" s="47" t="s">
        <v>27</v>
      </c>
      <c r="E95" s="23" t="s">
        <v>7</v>
      </c>
      <c r="F95" s="36">
        <v>32</v>
      </c>
      <c r="G95" s="75" t="s">
        <v>39</v>
      </c>
      <c r="H95" s="75"/>
      <c r="I95" s="16">
        <v>1962</v>
      </c>
      <c r="J95" s="101"/>
      <c r="K95" s="41"/>
      <c r="L95" s="110"/>
      <c r="M95" s="41"/>
      <c r="N95" s="41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41"/>
      <c r="AB95" s="41"/>
      <c r="AC95" s="293"/>
      <c r="AD95" s="110"/>
      <c r="AE95" s="110"/>
      <c r="AF95" s="110"/>
      <c r="AG95" s="167"/>
      <c r="AH95" s="90">
        <f t="shared" si="31"/>
        <v>0</v>
      </c>
      <c r="AI95" s="159">
        <f t="shared" si="29"/>
        <v>0</v>
      </c>
      <c r="AJ95" s="160">
        <f t="shared" si="30"/>
        <v>0</v>
      </c>
      <c r="AK95" s="171">
        <f>IF(COUNT(J95:AF95)&gt;6,SUM(LARGE(J95:AF95,{1,2,3,4,5,6})),SUM(J95:AF95))+SUM(AG95:AH95)</f>
        <v>0</v>
      </c>
      <c r="AL95" s="73"/>
      <c r="AM95" s="139"/>
      <c r="AN95" s="144">
        <f t="shared" si="40"/>
        <v>0</v>
      </c>
    </row>
    <row r="96" spans="1:40">
      <c r="A96" s="29">
        <v>92</v>
      </c>
      <c r="B96" s="202"/>
      <c r="C96" s="112">
        <f t="shared" si="27"/>
        <v>0</v>
      </c>
      <c r="D96" s="49" t="s">
        <v>21</v>
      </c>
      <c r="E96" s="23" t="s">
        <v>6</v>
      </c>
      <c r="F96" s="36">
        <v>100</v>
      </c>
      <c r="G96" s="76" t="s">
        <v>39</v>
      </c>
      <c r="H96" s="76"/>
      <c r="I96" s="17">
        <v>1946</v>
      </c>
      <c r="J96" s="101"/>
      <c r="K96" s="41"/>
      <c r="L96" s="110"/>
      <c r="M96" s="41"/>
      <c r="N96" s="41"/>
      <c r="O96" s="110"/>
      <c r="P96" s="110"/>
      <c r="Q96" s="41"/>
      <c r="R96" s="110"/>
      <c r="S96" s="110"/>
      <c r="T96" s="110"/>
      <c r="U96" s="110"/>
      <c r="V96" s="110"/>
      <c r="W96" s="110"/>
      <c r="X96" s="110"/>
      <c r="Y96" s="110"/>
      <c r="Z96" s="110"/>
      <c r="AA96" s="41"/>
      <c r="AB96" s="41"/>
      <c r="AC96" s="293"/>
      <c r="AD96" s="110"/>
      <c r="AE96" s="110"/>
      <c r="AF96" s="110"/>
      <c r="AG96" s="167"/>
      <c r="AH96" s="90">
        <f t="shared" si="31"/>
        <v>0</v>
      </c>
      <c r="AI96" s="159">
        <f t="shared" si="29"/>
        <v>0</v>
      </c>
      <c r="AJ96" s="160">
        <f t="shared" si="30"/>
        <v>0</v>
      </c>
      <c r="AK96" s="171">
        <f>IF(COUNT(J96:AF96)&gt;6,SUM(LARGE(J96:AF96,{1,2,3,4,5,6})),SUM(J96:AF96))+SUM(AG96:AH96)</f>
        <v>0</v>
      </c>
      <c r="AL96" s="72"/>
      <c r="AM96" s="76"/>
      <c r="AN96" s="144">
        <f t="shared" si="40"/>
        <v>0</v>
      </c>
    </row>
    <row r="97" spans="1:40">
      <c r="A97" s="29">
        <v>93</v>
      </c>
      <c r="B97" s="202"/>
      <c r="C97" s="112">
        <f t="shared" si="27"/>
        <v>0</v>
      </c>
      <c r="D97" s="47" t="s">
        <v>62</v>
      </c>
      <c r="E97" s="23" t="s">
        <v>6</v>
      </c>
      <c r="F97" s="36">
        <v>486</v>
      </c>
      <c r="G97" s="76" t="s">
        <v>39</v>
      </c>
      <c r="H97" s="76"/>
      <c r="I97" s="16">
        <v>1980</v>
      </c>
      <c r="J97" s="101"/>
      <c r="K97" s="41"/>
      <c r="L97" s="110"/>
      <c r="M97" s="41"/>
      <c r="N97" s="41"/>
      <c r="O97" s="110"/>
      <c r="P97" s="110"/>
      <c r="Q97" s="41"/>
      <c r="R97" s="110"/>
      <c r="S97" s="110"/>
      <c r="T97" s="110"/>
      <c r="U97" s="110"/>
      <c r="V97" s="110"/>
      <c r="W97" s="110"/>
      <c r="X97" s="110"/>
      <c r="Y97" s="110"/>
      <c r="Z97" s="110"/>
      <c r="AA97" s="41"/>
      <c r="AB97" s="41"/>
      <c r="AC97" s="293"/>
      <c r="AD97" s="110"/>
      <c r="AE97" s="110"/>
      <c r="AF97" s="110"/>
      <c r="AG97" s="167"/>
      <c r="AH97" s="90">
        <f t="shared" si="31"/>
        <v>0</v>
      </c>
      <c r="AI97" s="159">
        <f t="shared" si="29"/>
        <v>0</v>
      </c>
      <c r="AJ97" s="160">
        <f t="shared" si="30"/>
        <v>0</v>
      </c>
      <c r="AK97" s="171">
        <f>IF(COUNT(J97:AF97)&gt;6,SUM(LARGE(J97:AF97,{1,2,3,4,5,6})),SUM(J97:AF97))+SUM(AG97:AH97)</f>
        <v>0</v>
      </c>
      <c r="AL97" s="72"/>
      <c r="AM97" s="76"/>
      <c r="AN97" s="144">
        <f t="shared" si="40"/>
        <v>0</v>
      </c>
    </row>
    <row r="98" spans="1:40">
      <c r="A98" s="29">
        <v>94</v>
      </c>
      <c r="B98" s="202"/>
      <c r="C98" s="112">
        <f t="shared" si="27"/>
        <v>0</v>
      </c>
      <c r="D98" s="47" t="s">
        <v>97</v>
      </c>
      <c r="E98" s="23" t="s">
        <v>6</v>
      </c>
      <c r="F98" s="36">
        <v>241</v>
      </c>
      <c r="G98" s="76" t="s">
        <v>39</v>
      </c>
      <c r="H98" s="76"/>
      <c r="I98" s="16">
        <v>1962</v>
      </c>
      <c r="J98" s="101"/>
      <c r="K98" s="41"/>
      <c r="L98" s="110"/>
      <c r="M98" s="41"/>
      <c r="N98" s="41"/>
      <c r="O98" s="110"/>
      <c r="P98" s="110"/>
      <c r="Q98" s="41"/>
      <c r="R98" s="110"/>
      <c r="S98" s="110"/>
      <c r="T98" s="110"/>
      <c r="U98" s="110"/>
      <c r="V98" s="110"/>
      <c r="W98" s="110"/>
      <c r="X98" s="110"/>
      <c r="Y98" s="110"/>
      <c r="Z98" s="110"/>
      <c r="AA98" s="41"/>
      <c r="AB98" s="41"/>
      <c r="AC98" s="293"/>
      <c r="AD98" s="110"/>
      <c r="AE98" s="110"/>
      <c r="AF98" s="110"/>
      <c r="AG98" s="167"/>
      <c r="AH98" s="90">
        <f t="shared" si="31"/>
        <v>0</v>
      </c>
      <c r="AI98" s="159">
        <f t="shared" si="29"/>
        <v>0</v>
      </c>
      <c r="AJ98" s="160">
        <f t="shared" si="30"/>
        <v>0</v>
      </c>
      <c r="AK98" s="171">
        <f>IF(COUNT(J98:AF98)&gt;6,SUM(LARGE(J98:AF98,{1,2,3,4,5,6})),SUM(J98:AF98))+SUM(AG98:AH98)</f>
        <v>0</v>
      </c>
      <c r="AL98" s="72"/>
      <c r="AM98" s="76"/>
      <c r="AN98" s="144">
        <f t="shared" ref="AN98" si="42">AH98</f>
        <v>0</v>
      </c>
    </row>
    <row r="99" spans="1:40">
      <c r="A99" s="29">
        <v>95</v>
      </c>
      <c r="B99" s="202"/>
      <c r="C99" s="112">
        <f t="shared" si="27"/>
        <v>0</v>
      </c>
      <c r="D99" s="8" t="s">
        <v>78</v>
      </c>
      <c r="E99" s="23" t="s">
        <v>6</v>
      </c>
      <c r="F99" s="36">
        <v>178</v>
      </c>
      <c r="G99" s="75" t="s">
        <v>39</v>
      </c>
      <c r="H99" s="75"/>
      <c r="I99" s="17">
        <v>1982</v>
      </c>
      <c r="J99" s="101"/>
      <c r="K99" s="41"/>
      <c r="L99" s="110"/>
      <c r="M99" s="41"/>
      <c r="N99" s="41"/>
      <c r="O99" s="110"/>
      <c r="P99" s="110"/>
      <c r="Q99" s="41"/>
      <c r="R99" s="110"/>
      <c r="S99" s="110"/>
      <c r="T99" s="110"/>
      <c r="U99" s="110"/>
      <c r="V99" s="110"/>
      <c r="W99" s="110"/>
      <c r="X99" s="110"/>
      <c r="Y99" s="110"/>
      <c r="Z99" s="110"/>
      <c r="AA99" s="41"/>
      <c r="AB99" s="41"/>
      <c r="AC99" s="293"/>
      <c r="AD99" s="110"/>
      <c r="AE99" s="110"/>
      <c r="AF99" s="110"/>
      <c r="AG99" s="167"/>
      <c r="AH99" s="90">
        <f t="shared" si="31"/>
        <v>0</v>
      </c>
      <c r="AI99" s="159">
        <f t="shared" si="29"/>
        <v>0</v>
      </c>
      <c r="AJ99" s="160">
        <f t="shared" si="30"/>
        <v>0</v>
      </c>
      <c r="AK99" s="171">
        <f>IF(COUNT(J99:AF99)&gt;6,SUM(LARGE(J99:AF99,{1,2,3,4,5,6})),SUM(J99:AF99))+SUM(AG99:AH99)</f>
        <v>0</v>
      </c>
      <c r="AL99" s="73"/>
      <c r="AM99" s="139"/>
      <c r="AN99" s="144">
        <f>AH99</f>
        <v>0</v>
      </c>
    </row>
    <row r="100" spans="1:40">
      <c r="A100" s="29">
        <v>96</v>
      </c>
      <c r="B100" s="202"/>
      <c r="C100" s="112">
        <f t="shared" si="27"/>
        <v>0</v>
      </c>
      <c r="D100" s="8" t="s">
        <v>85</v>
      </c>
      <c r="E100" s="23" t="s">
        <v>6</v>
      </c>
      <c r="F100" s="36">
        <v>163</v>
      </c>
      <c r="G100" s="75" t="s">
        <v>39</v>
      </c>
      <c r="H100" s="75"/>
      <c r="I100" s="16">
        <v>1959</v>
      </c>
      <c r="J100" s="101"/>
      <c r="K100" s="41"/>
      <c r="L100" s="110"/>
      <c r="M100" s="41"/>
      <c r="N100" s="41"/>
      <c r="O100" s="41"/>
      <c r="P100" s="41"/>
      <c r="Q100" s="41"/>
      <c r="R100" s="110"/>
      <c r="S100" s="110"/>
      <c r="T100" s="110"/>
      <c r="U100" s="110"/>
      <c r="V100" s="41"/>
      <c r="W100" s="41"/>
      <c r="X100" s="41"/>
      <c r="Y100" s="110"/>
      <c r="Z100" s="110"/>
      <c r="AA100" s="41"/>
      <c r="AB100" s="41"/>
      <c r="AC100" s="110"/>
      <c r="AD100" s="110"/>
      <c r="AE100" s="110"/>
      <c r="AF100" s="110"/>
      <c r="AG100" s="167"/>
      <c r="AH100" s="90">
        <f t="shared" si="31"/>
        <v>0</v>
      </c>
      <c r="AI100" s="159">
        <f t="shared" si="29"/>
        <v>0</v>
      </c>
      <c r="AJ100" s="160">
        <f t="shared" si="30"/>
        <v>0</v>
      </c>
      <c r="AK100" s="171">
        <f>IF(COUNT(J100:AF100)&gt;6,SUM(LARGE(J100:AF100,{1,2,3,4,5,6})),SUM(J100:AF100))+SUM(AG100:AH100)</f>
        <v>0</v>
      </c>
      <c r="AL100" s="73"/>
      <c r="AM100" s="139"/>
      <c r="AN100" s="144">
        <f>AH100</f>
        <v>0</v>
      </c>
    </row>
    <row r="101" spans="1:40">
      <c r="A101" s="29">
        <v>97</v>
      </c>
      <c r="B101" s="201"/>
      <c r="C101" s="112">
        <f t="shared" si="27"/>
        <v>0</v>
      </c>
      <c r="D101" s="47" t="s">
        <v>132</v>
      </c>
      <c r="E101" s="23" t="s">
        <v>6</v>
      </c>
      <c r="F101" s="36"/>
      <c r="G101" s="75" t="s">
        <v>39</v>
      </c>
      <c r="H101" s="75"/>
      <c r="I101" s="17">
        <v>1975</v>
      </c>
      <c r="J101" s="101"/>
      <c r="K101" s="41"/>
      <c r="L101" s="110"/>
      <c r="M101" s="41"/>
      <c r="N101" s="41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41"/>
      <c r="AB101" s="41"/>
      <c r="AC101" s="110"/>
      <c r="AD101" s="110"/>
      <c r="AE101" s="110"/>
      <c r="AF101" s="110"/>
      <c r="AG101" s="167"/>
      <c r="AH101" s="90">
        <f t="shared" si="31"/>
        <v>0</v>
      </c>
      <c r="AI101" s="159">
        <f t="shared" si="29"/>
        <v>0</v>
      </c>
      <c r="AJ101" s="160">
        <f t="shared" si="30"/>
        <v>0</v>
      </c>
      <c r="AK101" s="171">
        <f>IF(COUNT(J101:AF101)&gt;6,SUM(LARGE(J101:AF101,{1,2,3,4,5,6})),SUM(J101:AF101))+SUM(AG101:AH101)</f>
        <v>0</v>
      </c>
      <c r="AL101" s="72"/>
      <c r="AM101" s="76"/>
      <c r="AN101" s="144">
        <f>AH101</f>
        <v>0</v>
      </c>
    </row>
    <row r="102" spans="1:40">
      <c r="A102" s="29">
        <v>98</v>
      </c>
      <c r="B102" s="202"/>
      <c r="C102" s="112">
        <f t="shared" ref="C102:C110" si="43">AK102</f>
        <v>0</v>
      </c>
      <c r="D102" s="47" t="s">
        <v>79</v>
      </c>
      <c r="E102" s="23" t="s">
        <v>6</v>
      </c>
      <c r="F102" s="36">
        <v>94</v>
      </c>
      <c r="G102" s="75" t="s">
        <v>39</v>
      </c>
      <c r="H102" s="75"/>
      <c r="I102" s="17">
        <v>1973</v>
      </c>
      <c r="J102" s="101"/>
      <c r="K102" s="41"/>
      <c r="L102" s="110"/>
      <c r="M102" s="41"/>
      <c r="N102" s="41"/>
      <c r="O102" s="110"/>
      <c r="P102" s="110"/>
      <c r="Q102" s="41"/>
      <c r="R102" s="110"/>
      <c r="S102" s="110"/>
      <c r="T102" s="110"/>
      <c r="U102" s="110"/>
      <c r="V102" s="110"/>
      <c r="W102" s="110"/>
      <c r="X102" s="110"/>
      <c r="Y102" s="110"/>
      <c r="Z102" s="110"/>
      <c r="AA102" s="41"/>
      <c r="AB102" s="41"/>
      <c r="AC102" s="110"/>
      <c r="AD102" s="110"/>
      <c r="AE102" s="110"/>
      <c r="AF102" s="110"/>
      <c r="AG102" s="167"/>
      <c r="AH102" s="90">
        <v>0</v>
      </c>
      <c r="AI102" s="159">
        <f t="shared" ref="AI102:AI110" si="44">COUNT(J102:AF102)</f>
        <v>0</v>
      </c>
      <c r="AJ102" s="160">
        <f t="shared" ref="AJ102:AJ110" si="45">SUM(J102:AH102)-AK102</f>
        <v>0</v>
      </c>
      <c r="AK102" s="171">
        <f>IF(COUNT(J102:AF102)&gt;6,SUM(LARGE(J102:AF102,{1,2,3,4,5,6})),SUM(J102:AF102))+SUM(AG102:AH102)</f>
        <v>0</v>
      </c>
      <c r="AL102" s="74"/>
      <c r="AM102" s="76"/>
      <c r="AN102" s="144">
        <f t="shared" ref="AN102" si="46">AH102</f>
        <v>0</v>
      </c>
    </row>
    <row r="103" spans="1:40">
      <c r="A103" s="29">
        <v>99</v>
      </c>
      <c r="B103" s="202"/>
      <c r="C103" s="112">
        <f t="shared" si="43"/>
        <v>0</v>
      </c>
      <c r="D103" s="8" t="s">
        <v>28</v>
      </c>
      <c r="E103" s="23" t="s">
        <v>7</v>
      </c>
      <c r="F103" s="36">
        <v>108</v>
      </c>
      <c r="G103" s="75" t="s">
        <v>39</v>
      </c>
      <c r="H103" s="75" t="s">
        <v>39</v>
      </c>
      <c r="I103" s="16">
        <v>1966</v>
      </c>
      <c r="J103" s="101"/>
      <c r="K103" s="41"/>
      <c r="L103" s="110"/>
      <c r="M103" s="41"/>
      <c r="N103" s="41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41"/>
      <c r="AB103" s="41"/>
      <c r="AC103" s="110"/>
      <c r="AD103" s="110"/>
      <c r="AE103" s="110"/>
      <c r="AF103" s="110"/>
      <c r="AG103" s="167"/>
      <c r="AH103" s="90">
        <f t="shared" ref="AH103:AH110" si="47">SUM(AL103:AM103)</f>
        <v>0</v>
      </c>
      <c r="AI103" s="159">
        <f t="shared" si="44"/>
        <v>0</v>
      </c>
      <c r="AJ103" s="160">
        <f t="shared" si="45"/>
        <v>0</v>
      </c>
      <c r="AK103" s="171">
        <f>IF(COUNT(J103:AF103)&gt;6,SUM(LARGE(J103:AF103,{1,2,3,4,5,6})),SUM(J103:AF103))+SUM(AG103:AH103)</f>
        <v>0</v>
      </c>
      <c r="AL103" s="73"/>
      <c r="AM103" s="139"/>
      <c r="AN103" s="144">
        <f t="shared" ref="AN103:AN110" si="48">AH103</f>
        <v>0</v>
      </c>
    </row>
    <row r="104" spans="1:40">
      <c r="A104" s="29">
        <v>100</v>
      </c>
      <c r="B104" s="202"/>
      <c r="C104" s="112">
        <f t="shared" si="43"/>
        <v>0</v>
      </c>
      <c r="D104" s="8" t="s">
        <v>41</v>
      </c>
      <c r="E104" s="23" t="s">
        <v>7</v>
      </c>
      <c r="F104" s="36">
        <v>295</v>
      </c>
      <c r="G104" s="75" t="s">
        <v>39</v>
      </c>
      <c r="H104" s="75" t="s">
        <v>39</v>
      </c>
      <c r="I104" s="17">
        <v>1972</v>
      </c>
      <c r="J104" s="101"/>
      <c r="K104" s="41"/>
      <c r="L104" s="110"/>
      <c r="M104" s="41"/>
      <c r="N104" s="41"/>
      <c r="O104" s="110"/>
      <c r="P104" s="110"/>
      <c r="Q104" s="41"/>
      <c r="R104" s="110"/>
      <c r="S104" s="110"/>
      <c r="T104" s="110"/>
      <c r="U104" s="110"/>
      <c r="V104" s="110"/>
      <c r="W104" s="110"/>
      <c r="X104" s="110"/>
      <c r="Y104" s="110"/>
      <c r="Z104" s="110"/>
      <c r="AA104" s="41"/>
      <c r="AB104" s="41"/>
      <c r="AC104" s="110"/>
      <c r="AD104" s="110"/>
      <c r="AE104" s="110"/>
      <c r="AF104" s="110"/>
      <c r="AG104" s="167"/>
      <c r="AH104" s="90">
        <f t="shared" si="47"/>
        <v>0</v>
      </c>
      <c r="AI104" s="159">
        <f t="shared" si="44"/>
        <v>0</v>
      </c>
      <c r="AJ104" s="160">
        <f t="shared" si="45"/>
        <v>0</v>
      </c>
      <c r="AK104" s="171">
        <f>IF(COUNT(J104:AF104)&gt;6,SUM(LARGE(J104:AF104,{1,2,3,4,5,6})),SUM(J104:AF104))+SUM(AG104:AH104)</f>
        <v>0</v>
      </c>
      <c r="AL104" s="73"/>
      <c r="AM104" s="139"/>
      <c r="AN104" s="144">
        <f t="shared" si="48"/>
        <v>0</v>
      </c>
    </row>
    <row r="105" spans="1:40">
      <c r="A105" s="29">
        <v>101</v>
      </c>
      <c r="B105" s="202"/>
      <c r="C105" s="112">
        <f t="shared" si="43"/>
        <v>0</v>
      </c>
      <c r="D105" s="8" t="s">
        <v>92</v>
      </c>
      <c r="E105" s="23" t="s">
        <v>6</v>
      </c>
      <c r="F105" s="36">
        <v>454</v>
      </c>
      <c r="G105" s="75" t="s">
        <v>39</v>
      </c>
      <c r="H105" s="75"/>
      <c r="I105" s="17">
        <v>1978</v>
      </c>
      <c r="J105" s="101"/>
      <c r="K105" s="41"/>
      <c r="L105" s="110"/>
      <c r="M105" s="41"/>
      <c r="N105" s="41"/>
      <c r="O105" s="110"/>
      <c r="P105" s="110"/>
      <c r="Q105" s="41"/>
      <c r="R105" s="110"/>
      <c r="S105" s="110"/>
      <c r="T105" s="110"/>
      <c r="U105" s="110"/>
      <c r="V105" s="110"/>
      <c r="W105" s="110"/>
      <c r="X105" s="110"/>
      <c r="Y105" s="110"/>
      <c r="Z105" s="110"/>
      <c r="AA105" s="41"/>
      <c r="AB105" s="41"/>
      <c r="AC105" s="110"/>
      <c r="AD105" s="110"/>
      <c r="AE105" s="110"/>
      <c r="AF105" s="110"/>
      <c r="AG105" s="167"/>
      <c r="AH105" s="90">
        <f t="shared" si="47"/>
        <v>0</v>
      </c>
      <c r="AI105" s="159">
        <f t="shared" si="44"/>
        <v>0</v>
      </c>
      <c r="AJ105" s="160">
        <f t="shared" si="45"/>
        <v>0</v>
      </c>
      <c r="AK105" s="171">
        <f>IF(COUNT(J105:AF105)&gt;6,SUM(LARGE(J105:AF105,{1,2,3,4,5,6})),SUM(J105:AF105))+SUM(AG105:AH105)</f>
        <v>0</v>
      </c>
      <c r="AL105" s="73"/>
      <c r="AM105" s="139"/>
      <c r="AN105" s="144">
        <f t="shared" si="48"/>
        <v>0</v>
      </c>
    </row>
    <row r="106" spans="1:40">
      <c r="A106" s="29">
        <v>102</v>
      </c>
      <c r="B106" s="202"/>
      <c r="C106" s="112">
        <f t="shared" si="43"/>
        <v>0</v>
      </c>
      <c r="D106" s="8" t="s">
        <v>122</v>
      </c>
      <c r="E106" s="23" t="s">
        <v>103</v>
      </c>
      <c r="F106" s="36"/>
      <c r="G106" s="76" t="s">
        <v>39</v>
      </c>
      <c r="H106" s="76"/>
      <c r="I106" s="16">
        <v>1967</v>
      </c>
      <c r="J106" s="101"/>
      <c r="K106" s="41"/>
      <c r="L106" s="110"/>
      <c r="M106" s="41"/>
      <c r="N106" s="41"/>
      <c r="O106" s="110"/>
      <c r="P106" s="110"/>
      <c r="Q106" s="41"/>
      <c r="R106" s="110"/>
      <c r="S106" s="110"/>
      <c r="T106" s="110"/>
      <c r="U106" s="110"/>
      <c r="V106" s="110"/>
      <c r="W106" s="110"/>
      <c r="X106" s="110"/>
      <c r="Y106" s="110"/>
      <c r="Z106" s="110"/>
      <c r="AA106" s="41"/>
      <c r="AB106" s="41"/>
      <c r="AC106" s="110"/>
      <c r="AD106" s="110"/>
      <c r="AE106" s="110"/>
      <c r="AF106" s="110"/>
      <c r="AG106" s="167"/>
      <c r="AH106" s="90">
        <f t="shared" si="47"/>
        <v>0</v>
      </c>
      <c r="AI106" s="159">
        <f t="shared" si="44"/>
        <v>0</v>
      </c>
      <c r="AJ106" s="160">
        <f t="shared" si="45"/>
        <v>0</v>
      </c>
      <c r="AK106" s="171">
        <f>IF(COUNT(J106:AF106)&gt;6,SUM(LARGE(J106:AF106,{1,2,3,4,5,6})),SUM(J106:AF106))+SUM(AG106:AH106)</f>
        <v>0</v>
      </c>
      <c r="AL106" s="73"/>
      <c r="AM106" s="139"/>
      <c r="AN106" s="144">
        <f t="shared" si="48"/>
        <v>0</v>
      </c>
    </row>
    <row r="107" spans="1:40">
      <c r="A107" s="29">
        <v>103</v>
      </c>
      <c r="B107" s="202"/>
      <c r="C107" s="112">
        <f t="shared" si="43"/>
        <v>0</v>
      </c>
      <c r="D107" s="8" t="s">
        <v>94</v>
      </c>
      <c r="E107" s="23" t="s">
        <v>6</v>
      </c>
      <c r="F107" s="36">
        <v>34</v>
      </c>
      <c r="G107" s="76" t="s">
        <v>39</v>
      </c>
      <c r="H107" s="76"/>
      <c r="I107" s="16">
        <v>1961</v>
      </c>
      <c r="J107" s="101"/>
      <c r="K107" s="41"/>
      <c r="L107" s="110"/>
      <c r="M107" s="41"/>
      <c r="N107" s="41"/>
      <c r="O107" s="110"/>
      <c r="P107" s="110"/>
      <c r="Q107" s="41"/>
      <c r="R107" s="110"/>
      <c r="S107" s="110"/>
      <c r="T107" s="110"/>
      <c r="U107" s="110"/>
      <c r="V107" s="110"/>
      <c r="W107" s="110"/>
      <c r="X107" s="110"/>
      <c r="Y107" s="110"/>
      <c r="Z107" s="110"/>
      <c r="AA107" s="41"/>
      <c r="AB107" s="41"/>
      <c r="AC107" s="110"/>
      <c r="AD107" s="110"/>
      <c r="AE107" s="110"/>
      <c r="AF107" s="110"/>
      <c r="AG107" s="167"/>
      <c r="AH107" s="90">
        <f t="shared" si="47"/>
        <v>0</v>
      </c>
      <c r="AI107" s="159">
        <f t="shared" si="44"/>
        <v>0</v>
      </c>
      <c r="AJ107" s="160">
        <f t="shared" si="45"/>
        <v>0</v>
      </c>
      <c r="AK107" s="171">
        <f>IF(COUNT(J107:AF107)&gt;6,SUM(LARGE(J107:AF107,{1,2,3,4,5,6})),SUM(J107:AF107))+SUM(AG107:AH107)</f>
        <v>0</v>
      </c>
      <c r="AL107" s="73"/>
      <c r="AM107" s="139"/>
      <c r="AN107" s="144">
        <f t="shared" si="48"/>
        <v>0</v>
      </c>
    </row>
    <row r="108" spans="1:40">
      <c r="A108" s="29">
        <v>104</v>
      </c>
      <c r="B108" s="202"/>
      <c r="C108" s="112">
        <f t="shared" si="43"/>
        <v>0</v>
      </c>
      <c r="D108" s="47" t="s">
        <v>135</v>
      </c>
      <c r="E108" s="23" t="s">
        <v>134</v>
      </c>
      <c r="F108" s="36"/>
      <c r="G108" s="76" t="s">
        <v>39</v>
      </c>
      <c r="H108" s="76"/>
      <c r="I108" s="16">
        <v>1972</v>
      </c>
      <c r="J108" s="101"/>
      <c r="K108" s="41"/>
      <c r="L108" s="110"/>
      <c r="M108" s="41"/>
      <c r="N108" s="41"/>
      <c r="O108" s="110"/>
      <c r="P108" s="110"/>
      <c r="Q108" s="41"/>
      <c r="R108" s="110"/>
      <c r="S108" s="110"/>
      <c r="T108" s="110"/>
      <c r="U108" s="110"/>
      <c r="V108" s="110"/>
      <c r="W108" s="110"/>
      <c r="X108" s="110"/>
      <c r="Y108" s="110"/>
      <c r="Z108" s="110"/>
      <c r="AA108" s="41"/>
      <c r="AB108" s="41"/>
      <c r="AC108" s="110"/>
      <c r="AD108" s="110"/>
      <c r="AE108" s="110"/>
      <c r="AF108" s="110"/>
      <c r="AG108" s="167"/>
      <c r="AH108" s="90">
        <f t="shared" si="47"/>
        <v>0</v>
      </c>
      <c r="AI108" s="159">
        <f t="shared" si="44"/>
        <v>0</v>
      </c>
      <c r="AJ108" s="160">
        <f t="shared" si="45"/>
        <v>0</v>
      </c>
      <c r="AK108" s="171">
        <f>IF(COUNT(J108:AF108)&gt;6,SUM(LARGE(J108:AF108,{1,2,3,4,5,6})),SUM(J108:AF108))+SUM(AG108:AH108)</f>
        <v>0</v>
      </c>
      <c r="AL108" s="74"/>
      <c r="AM108" s="76"/>
      <c r="AN108" s="144">
        <f t="shared" si="48"/>
        <v>0</v>
      </c>
    </row>
    <row r="109" spans="1:40">
      <c r="A109" s="29">
        <v>105</v>
      </c>
      <c r="B109" s="202"/>
      <c r="C109" s="112">
        <f t="shared" si="43"/>
        <v>0</v>
      </c>
      <c r="D109" s="8" t="s">
        <v>170</v>
      </c>
      <c r="E109" s="23" t="s">
        <v>6</v>
      </c>
      <c r="F109" s="36">
        <v>445</v>
      </c>
      <c r="G109" s="33" t="s">
        <v>39</v>
      </c>
      <c r="H109" s="76"/>
      <c r="I109" s="17">
        <v>1986</v>
      </c>
      <c r="J109" s="101"/>
      <c r="K109" s="41"/>
      <c r="L109" s="110"/>
      <c r="M109" s="41"/>
      <c r="N109" s="41"/>
      <c r="O109" s="110"/>
      <c r="P109" s="110"/>
      <c r="Q109" s="41"/>
      <c r="R109" s="110"/>
      <c r="S109" s="110"/>
      <c r="T109" s="110"/>
      <c r="U109" s="110"/>
      <c r="V109" s="110"/>
      <c r="W109" s="110"/>
      <c r="X109" s="110"/>
      <c r="Y109" s="110"/>
      <c r="Z109" s="110"/>
      <c r="AA109" s="41"/>
      <c r="AB109" s="41"/>
      <c r="AC109" s="110"/>
      <c r="AD109" s="110"/>
      <c r="AE109" s="110"/>
      <c r="AF109" s="110"/>
      <c r="AG109" s="167"/>
      <c r="AH109" s="90">
        <f t="shared" si="47"/>
        <v>0</v>
      </c>
      <c r="AI109" s="159">
        <f t="shared" si="44"/>
        <v>0</v>
      </c>
      <c r="AJ109" s="160">
        <f t="shared" si="45"/>
        <v>0</v>
      </c>
      <c r="AK109" s="171">
        <f>IF(COUNT(J109:AF109)&gt;6,SUM(LARGE(J109:AF109,{1,2,3,4,5,6})),SUM(J109:AF109))+SUM(AG109:AH109)</f>
        <v>0</v>
      </c>
      <c r="AL109" s="73"/>
      <c r="AM109" s="139"/>
      <c r="AN109" s="144">
        <f t="shared" si="48"/>
        <v>0</v>
      </c>
    </row>
    <row r="110" spans="1:40">
      <c r="A110" s="29">
        <v>106</v>
      </c>
      <c r="B110" s="202"/>
      <c r="C110" s="112">
        <f t="shared" si="43"/>
        <v>0</v>
      </c>
      <c r="D110" s="8" t="s">
        <v>140</v>
      </c>
      <c r="E110" s="23" t="s">
        <v>6</v>
      </c>
      <c r="F110" s="36"/>
      <c r="G110" s="76" t="s">
        <v>39</v>
      </c>
      <c r="H110" s="76"/>
      <c r="I110" s="17">
        <v>1985</v>
      </c>
      <c r="J110" s="101"/>
      <c r="K110" s="41"/>
      <c r="L110" s="110"/>
      <c r="M110" s="41"/>
      <c r="N110" s="41"/>
      <c r="O110" s="110"/>
      <c r="P110" s="110"/>
      <c r="Q110" s="41"/>
      <c r="R110" s="110"/>
      <c r="S110" s="110"/>
      <c r="T110" s="110"/>
      <c r="U110" s="110"/>
      <c r="V110" s="110"/>
      <c r="W110" s="110"/>
      <c r="X110" s="110"/>
      <c r="Y110" s="110"/>
      <c r="Z110" s="110"/>
      <c r="AA110" s="41"/>
      <c r="AB110" s="41"/>
      <c r="AC110" s="110"/>
      <c r="AD110" s="110"/>
      <c r="AE110" s="110"/>
      <c r="AF110" s="110"/>
      <c r="AG110" s="167"/>
      <c r="AH110" s="90">
        <f t="shared" si="47"/>
        <v>0</v>
      </c>
      <c r="AI110" s="159">
        <f t="shared" si="44"/>
        <v>0</v>
      </c>
      <c r="AJ110" s="160">
        <f t="shared" si="45"/>
        <v>0</v>
      </c>
      <c r="AK110" s="171">
        <f>IF(COUNT(J110:AF110)&gt;6,SUM(LARGE(J110:AF110,{1,2,3,4,5,6})),SUM(J110:AF110))+SUM(AG110:AH110)</f>
        <v>0</v>
      </c>
      <c r="AL110" s="73"/>
      <c r="AM110" s="139"/>
      <c r="AN110" s="144">
        <f t="shared" si="48"/>
        <v>0</v>
      </c>
    </row>
    <row r="111" spans="1:40">
      <c r="A111" s="123"/>
      <c r="B111" s="124"/>
      <c r="C111" s="125"/>
      <c r="D111" s="126"/>
      <c r="E111" s="127"/>
      <c r="F111" s="128"/>
      <c r="G111" s="129"/>
      <c r="H111" s="207"/>
      <c r="I111" s="130"/>
      <c r="J111" s="131"/>
      <c r="K111" s="132"/>
      <c r="L111" s="205"/>
      <c r="M111" s="132"/>
      <c r="N111" s="132"/>
      <c r="O111" s="132"/>
      <c r="P111" s="132"/>
      <c r="Q111" s="132"/>
      <c r="R111" s="132"/>
      <c r="S111" s="132"/>
      <c r="T111" s="205"/>
      <c r="U111" s="205"/>
      <c r="V111" s="132"/>
      <c r="W111" s="132"/>
      <c r="X111" s="205"/>
      <c r="Y111" s="205"/>
      <c r="Z111" s="205"/>
      <c r="AA111" s="132"/>
      <c r="AB111" s="132"/>
      <c r="AC111" s="132"/>
      <c r="AD111" s="132"/>
      <c r="AE111" s="132"/>
      <c r="AF111" s="132"/>
      <c r="AG111" s="168"/>
      <c r="AH111" s="133"/>
      <c r="AI111" s="161"/>
      <c r="AJ111" s="161"/>
      <c r="AK111" s="206"/>
      <c r="AL111" s="203"/>
      <c r="AM111" s="124"/>
      <c r="AN111" s="134"/>
    </row>
    <row r="112" spans="1:40">
      <c r="A112" s="13" t="s">
        <v>72</v>
      </c>
      <c r="R112" s="253" t="s">
        <v>157</v>
      </c>
      <c r="AN112" s="20"/>
    </row>
    <row r="113" spans="1:40">
      <c r="A113" s="93"/>
      <c r="B113" s="13" t="s">
        <v>56</v>
      </c>
      <c r="AN113" s="20"/>
    </row>
    <row r="114" spans="1:40">
      <c r="A114" s="199" t="s">
        <v>158</v>
      </c>
      <c r="Z114" s="253"/>
      <c r="AN114" s="20"/>
    </row>
    <row r="115" spans="1:40">
      <c r="A115" s="256"/>
      <c r="C115" s="257" t="s">
        <v>159</v>
      </c>
      <c r="D115" s="257"/>
      <c r="E115" s="257"/>
      <c r="I115" s="258"/>
      <c r="K115" s="259" t="s">
        <v>160</v>
      </c>
      <c r="U115" s="260"/>
      <c r="V115" s="261" t="s">
        <v>161</v>
      </c>
      <c r="W115" s="261"/>
    </row>
    <row r="116" spans="1:40">
      <c r="A116" s="199"/>
      <c r="AN116" s="20"/>
    </row>
    <row r="118" spans="1:40">
      <c r="AN118" s="20"/>
    </row>
    <row r="119" spans="1:40">
      <c r="A119" s="262"/>
      <c r="B119" s="263"/>
      <c r="C119" s="264"/>
      <c r="D119" s="262"/>
      <c r="AN119" s="20"/>
    </row>
    <row r="120" spans="1:40">
      <c r="A120" s="262"/>
      <c r="B120" s="262"/>
      <c r="C120" s="264"/>
      <c r="D120" s="262"/>
      <c r="AN120" s="20"/>
    </row>
    <row r="121" spans="1:40">
      <c r="A121" s="262"/>
      <c r="B121" s="262"/>
      <c r="C121" s="263"/>
      <c r="D121" s="262"/>
      <c r="AN121" s="20"/>
    </row>
    <row r="122" spans="1:40">
      <c r="AN122" s="20"/>
    </row>
    <row r="123" spans="1:40">
      <c r="AN123" s="20"/>
    </row>
    <row r="124" spans="1:40">
      <c r="AN124" s="20"/>
    </row>
    <row r="125" spans="1:40">
      <c r="AN125" s="20"/>
    </row>
    <row r="126" spans="1:40">
      <c r="AN126" s="20"/>
    </row>
    <row r="127" spans="1:40">
      <c r="AN127" s="20"/>
    </row>
    <row r="128" spans="1:40">
      <c r="AN128" s="20"/>
    </row>
    <row r="129" spans="40:40">
      <c r="AN129" s="20"/>
    </row>
    <row r="130" spans="40:40">
      <c r="AN130" s="20"/>
    </row>
    <row r="131" spans="40:40">
      <c r="AN131" s="20"/>
    </row>
    <row r="132" spans="40:40">
      <c r="AN132" s="20"/>
    </row>
    <row r="133" spans="40:40">
      <c r="AN133" s="20"/>
    </row>
    <row r="134" spans="40:40">
      <c r="AN134" s="20"/>
    </row>
    <row r="135" spans="40:40">
      <c r="AN135" s="20"/>
    </row>
    <row r="136" spans="40:40">
      <c r="AN136" s="20"/>
    </row>
    <row r="137" spans="40:40">
      <c r="AN137" s="20"/>
    </row>
    <row r="138" spans="40:40">
      <c r="AN138" s="20"/>
    </row>
    <row r="139" spans="40:40">
      <c r="AN139" s="20"/>
    </row>
    <row r="140" spans="40:40">
      <c r="AN140" s="20"/>
    </row>
    <row r="141" spans="40:40">
      <c r="AN141" s="20"/>
    </row>
    <row r="142" spans="40:40">
      <c r="AN142" s="20"/>
    </row>
    <row r="143" spans="40:40">
      <c r="AN143" s="20"/>
    </row>
    <row r="144" spans="40:40">
      <c r="AN144" s="20"/>
    </row>
    <row r="145" spans="40:40">
      <c r="AN145" s="20"/>
    </row>
    <row r="146" spans="40:40">
      <c r="AN146" s="20"/>
    </row>
    <row r="147" spans="40:40">
      <c r="AN147" s="20"/>
    </row>
    <row r="148" spans="40:40">
      <c r="AN148" s="20"/>
    </row>
    <row r="149" spans="40:40">
      <c r="AN149" s="20"/>
    </row>
    <row r="150" spans="40:40">
      <c r="AN150" s="20"/>
    </row>
    <row r="151" spans="40:40">
      <c r="AN151" s="20"/>
    </row>
    <row r="152" spans="40:40">
      <c r="AN152" s="20"/>
    </row>
    <row r="153" spans="40:40">
      <c r="AN153" s="20"/>
    </row>
    <row r="154" spans="40:40">
      <c r="AN154" s="20"/>
    </row>
    <row r="155" spans="40:40">
      <c r="AN155" s="20"/>
    </row>
    <row r="156" spans="40:40">
      <c r="AN156" s="20"/>
    </row>
    <row r="157" spans="40:40">
      <c r="AN157" s="20"/>
    </row>
    <row r="158" spans="40:40">
      <c r="AN158" s="20"/>
    </row>
    <row r="159" spans="40:40">
      <c r="AN159" s="20"/>
    </row>
    <row r="160" spans="40:40">
      <c r="AN160" s="20"/>
    </row>
    <row r="161" spans="40:40">
      <c r="AN161" s="20"/>
    </row>
    <row r="162" spans="40:40">
      <c r="AN162" s="20"/>
    </row>
    <row r="163" spans="40:40">
      <c r="AN163" s="20"/>
    </row>
    <row r="164" spans="40:40">
      <c r="AN164" s="20"/>
    </row>
    <row r="165" spans="40:40">
      <c r="AN165" s="20"/>
    </row>
    <row r="166" spans="40:40">
      <c r="AN166" s="20"/>
    </row>
    <row r="167" spans="40:40">
      <c r="AN167" s="20"/>
    </row>
    <row r="168" spans="40:40">
      <c r="AN168" s="20"/>
    </row>
    <row r="169" spans="40:40">
      <c r="AN169" s="20"/>
    </row>
    <row r="170" spans="40:40">
      <c r="AN170" s="20"/>
    </row>
    <row r="171" spans="40:40">
      <c r="AN171" s="20"/>
    </row>
    <row r="172" spans="40:40">
      <c r="AN172" s="20"/>
    </row>
    <row r="173" spans="40:40">
      <c r="AN173" s="20"/>
    </row>
    <row r="174" spans="40:40">
      <c r="AN174" s="20"/>
    </row>
    <row r="175" spans="40:40">
      <c r="AN175" s="20"/>
    </row>
    <row r="176" spans="40:40">
      <c r="AN176" s="20"/>
    </row>
    <row r="177" spans="40:40">
      <c r="AN177" s="20"/>
    </row>
    <row r="178" spans="40:40">
      <c r="AN178" s="20"/>
    </row>
    <row r="179" spans="40:40">
      <c r="AN179" s="20"/>
    </row>
    <row r="180" spans="40:40">
      <c r="AN180" s="20"/>
    </row>
    <row r="181" spans="40:40">
      <c r="AN181" s="20"/>
    </row>
    <row r="182" spans="40:40">
      <c r="AN182" s="20"/>
    </row>
    <row r="183" spans="40:40">
      <c r="AN183" s="20"/>
    </row>
    <row r="184" spans="40:40">
      <c r="AN184" s="20"/>
    </row>
    <row r="185" spans="40:40">
      <c r="AN185" s="20"/>
    </row>
    <row r="186" spans="40:40">
      <c r="AN186" s="20"/>
    </row>
    <row r="187" spans="40:40">
      <c r="AN187" s="20"/>
    </row>
    <row r="188" spans="40:40">
      <c r="AN188" s="20"/>
    </row>
    <row r="189" spans="40:40">
      <c r="AN189" s="20"/>
    </row>
    <row r="190" spans="40:40">
      <c r="AN190" s="20"/>
    </row>
    <row r="191" spans="40:40">
      <c r="AN191" s="20"/>
    </row>
    <row r="192" spans="40:40">
      <c r="AN192" s="20"/>
    </row>
    <row r="193" spans="40:40">
      <c r="AN193" s="20"/>
    </row>
    <row r="194" spans="40:40">
      <c r="AN194" s="20"/>
    </row>
    <row r="195" spans="40:40">
      <c r="AN195" s="20"/>
    </row>
    <row r="196" spans="40:40">
      <c r="AN196" s="20"/>
    </row>
    <row r="197" spans="40:40">
      <c r="AN197" s="20"/>
    </row>
    <row r="198" spans="40:40">
      <c r="AN198" s="20"/>
    </row>
  </sheetData>
  <autoFilter ref="A5:AN40">
    <filterColumn colId="0" showButton="0"/>
    <filterColumn colId="1" showButton="0"/>
    <filterColumn colId="13"/>
    <filterColumn colId="14"/>
    <filterColumn colId="20"/>
    <filterColumn colId="22"/>
    <filterColumn colId="23"/>
    <filterColumn colId="24"/>
    <filterColumn colId="25"/>
    <filterColumn colId="29"/>
  </autoFilter>
  <sortState ref="B6:AK76">
    <sortCondition descending="1" ref="C6:C76"/>
    <sortCondition ref="D6:D76"/>
  </sortState>
  <mergeCells count="4">
    <mergeCell ref="A5:C5"/>
    <mergeCell ref="A4:I4"/>
    <mergeCell ref="A1:AK1"/>
    <mergeCell ref="C2:AK2"/>
  </mergeCells>
  <phoneticPr fontId="20" type="noConversion"/>
  <pageMargins left="0.15748031496062992" right="0.15748031496062992" top="0.39370078740157483" bottom="0.39370078740157483" header="0.27559055118110237" footer="0.31496062992125984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ж11</vt:lpstr>
      <vt:lpstr>м11</vt:lpstr>
      <vt:lpstr>ж11!Область_печати</vt:lpstr>
      <vt:lpstr>м11!Область_печати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Валерий</cp:lastModifiedBy>
  <cp:lastPrinted>2021-10-06T16:08:01Z</cp:lastPrinted>
  <dcterms:created xsi:type="dcterms:W3CDTF">1996-10-08T23:32:33Z</dcterms:created>
  <dcterms:modified xsi:type="dcterms:W3CDTF">2021-11-30T10:19:57Z</dcterms:modified>
</cp:coreProperties>
</file>